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-120" yWindow="-120" windowWidth="29040" windowHeight="15840"/>
  </bookViews>
  <sheets>
    <sheet name="Žďár n S a Bystřice n P" sheetId="2" r:id="rId1"/>
    <sheet name="Okna" sheetId="3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2" i="2" l="1"/>
  <c r="K22" i="2" s="1"/>
  <c r="H19" i="3" l="1"/>
  <c r="I19" i="3" s="1"/>
  <c r="H20" i="3"/>
  <c r="I20" i="3" s="1"/>
  <c r="Q39" i="2" l="1"/>
  <c r="J39" i="2"/>
  <c r="K39" i="2" s="1"/>
  <c r="J38" i="2"/>
  <c r="K38" i="2" s="1"/>
  <c r="J37" i="2"/>
  <c r="K37" i="2" s="1"/>
  <c r="Q36" i="2"/>
  <c r="J36" i="2"/>
  <c r="K36" i="2" s="1"/>
  <c r="J35" i="2"/>
  <c r="K35" i="2" s="1"/>
  <c r="Q34" i="2"/>
  <c r="J34" i="2"/>
  <c r="K34" i="2" s="1"/>
  <c r="J33" i="2"/>
  <c r="K33" i="2" s="1"/>
  <c r="J32" i="2"/>
  <c r="K32" i="2" s="1"/>
  <c r="J31" i="2"/>
  <c r="K31" i="2" s="1"/>
  <c r="J30" i="2"/>
  <c r="K30" i="2" s="1"/>
  <c r="Q29" i="2"/>
  <c r="J29" i="2"/>
  <c r="K29" i="2" s="1"/>
  <c r="J60" i="2"/>
  <c r="K60" i="2" s="1"/>
  <c r="J59" i="2"/>
  <c r="K59" i="2" s="1"/>
  <c r="J58" i="2"/>
  <c r="K58" i="2" s="1"/>
  <c r="J57" i="2"/>
  <c r="K57" i="2" s="1"/>
  <c r="J56" i="2"/>
  <c r="K56" i="2" s="1"/>
  <c r="Q55" i="2"/>
  <c r="J55" i="2"/>
  <c r="K55" i="2" s="1"/>
  <c r="J54" i="2"/>
  <c r="K54" i="2" s="1"/>
  <c r="J53" i="2"/>
  <c r="K53" i="2" s="1"/>
  <c r="Q52" i="2"/>
  <c r="J52" i="2"/>
  <c r="K52" i="2" s="1"/>
  <c r="J51" i="2"/>
  <c r="K51" i="2" s="1"/>
  <c r="J50" i="2"/>
  <c r="K50" i="2" s="1"/>
  <c r="J49" i="2"/>
  <c r="K49" i="2" s="1"/>
  <c r="Q48" i="2"/>
  <c r="J48" i="2"/>
  <c r="K48" i="2" s="1"/>
  <c r="J47" i="2"/>
  <c r="K47" i="2" s="1"/>
  <c r="J46" i="2"/>
  <c r="K46" i="2" s="1"/>
  <c r="J45" i="2"/>
  <c r="K45" i="2" s="1"/>
  <c r="J44" i="2"/>
  <c r="K44" i="2" s="1"/>
  <c r="J43" i="2"/>
  <c r="K43" i="2" s="1"/>
  <c r="J42" i="2"/>
  <c r="K42" i="2" s="1"/>
  <c r="J41" i="2"/>
  <c r="Q40" i="2"/>
  <c r="J40" i="2"/>
  <c r="K40" i="2" s="1"/>
  <c r="K41" i="2" l="1"/>
  <c r="D34" i="3"/>
  <c r="H10" i="3"/>
  <c r="I10" i="3" s="1"/>
  <c r="H11" i="3"/>
  <c r="I11" i="3" s="1"/>
  <c r="H12" i="3"/>
  <c r="I12" i="3" s="1"/>
  <c r="H13" i="3"/>
  <c r="I13" i="3" s="1"/>
  <c r="H14" i="3"/>
  <c r="I14" i="3" s="1"/>
  <c r="H15" i="3"/>
  <c r="I15" i="3" s="1"/>
  <c r="H16" i="3"/>
  <c r="I16" i="3" s="1"/>
  <c r="H17" i="3"/>
  <c r="I17" i="3" s="1"/>
  <c r="H18" i="3"/>
  <c r="I18" i="3" s="1"/>
  <c r="H21" i="3"/>
  <c r="I21" i="3" s="1"/>
  <c r="H22" i="3"/>
  <c r="I22" i="3" s="1"/>
  <c r="H23" i="3"/>
  <c r="I23" i="3" s="1"/>
  <c r="H24" i="3"/>
  <c r="I24" i="3" s="1"/>
  <c r="H9" i="3" l="1"/>
  <c r="I9" i="3" s="1"/>
  <c r="I34" i="3" s="1"/>
  <c r="Q71" i="2" l="1"/>
  <c r="J71" i="2"/>
  <c r="K71" i="2" s="1"/>
  <c r="J70" i="2"/>
  <c r="K70" i="2" s="1"/>
  <c r="J69" i="2"/>
  <c r="K69" i="2" s="1"/>
  <c r="J68" i="2"/>
  <c r="K68" i="2" s="1"/>
  <c r="J67" i="2"/>
  <c r="K67" i="2" s="1"/>
  <c r="J66" i="2"/>
  <c r="K66" i="2" s="1"/>
  <c r="J65" i="2"/>
  <c r="K65" i="2" s="1"/>
  <c r="J64" i="2"/>
  <c r="K64" i="2" s="1"/>
  <c r="J63" i="2"/>
  <c r="K63" i="2" s="1"/>
  <c r="J62" i="2"/>
  <c r="K62" i="2" s="1"/>
  <c r="J61" i="2"/>
  <c r="K61" i="2" s="1"/>
  <c r="J28" i="2"/>
  <c r="K28" i="2" s="1"/>
  <c r="J27" i="2"/>
  <c r="K27" i="2" s="1"/>
  <c r="J26" i="2"/>
  <c r="K26" i="2" s="1"/>
  <c r="J25" i="2"/>
  <c r="K25" i="2" s="1"/>
  <c r="J24" i="2"/>
  <c r="K24" i="2" s="1"/>
  <c r="J23" i="2"/>
  <c r="K23" i="2" s="1"/>
  <c r="J21" i="2"/>
  <c r="K21" i="2" s="1"/>
  <c r="J20" i="2"/>
  <c r="K20" i="2" s="1"/>
  <c r="J19" i="2"/>
  <c r="K19" i="2" s="1"/>
  <c r="J18" i="2"/>
  <c r="K18" i="2" s="1"/>
  <c r="J17" i="2"/>
  <c r="K17" i="2" s="1"/>
  <c r="J16" i="2"/>
  <c r="K16" i="2" s="1"/>
  <c r="J15" i="2"/>
  <c r="K15" i="2" s="1"/>
  <c r="J14" i="2"/>
  <c r="K14" i="2" s="1"/>
  <c r="J13" i="2"/>
  <c r="K13" i="2" s="1"/>
  <c r="J12" i="2"/>
  <c r="K12" i="2" s="1"/>
  <c r="J11" i="2"/>
  <c r="K11" i="2" s="1"/>
  <c r="J10" i="2"/>
  <c r="K10" i="2" s="1"/>
  <c r="J9" i="2"/>
  <c r="K9" i="2" s="1"/>
  <c r="Q23" i="2"/>
  <c r="Q68" i="2"/>
  <c r="Q66" i="2"/>
  <c r="Q61" i="2"/>
  <c r="Q20" i="2"/>
  <c r="Q16" i="2"/>
  <c r="Q8" i="2"/>
  <c r="J8" i="2" l="1"/>
  <c r="J74" i="2" s="1"/>
  <c r="K8" i="2" l="1"/>
  <c r="K76" i="2" s="1"/>
  <c r="K78" i="2" s="1"/>
</calcChain>
</file>

<file path=xl/comments1.xml><?xml version="1.0" encoding="utf-8"?>
<comments xmlns="http://schemas.openxmlformats.org/spreadsheetml/2006/main">
  <authors>
    <author>Autor</author>
  </authors>
  <commentList>
    <comment ref="O8" authorId="0" shapeId="0">
      <text>
        <r>
          <rPr>
            <b/>
            <sz val="9"/>
            <color indexed="81"/>
            <rFont val="Tahoma"/>
            <family val="2"/>
            <charset val="238"/>
          </rPr>
          <t>Autor:</t>
        </r>
        <r>
          <rPr>
            <sz val="9"/>
            <color indexed="81"/>
            <rFont val="Tahoma"/>
            <family val="2"/>
            <charset val="238"/>
          </rPr>
          <t xml:space="preserve">
2x týdně</t>
        </r>
      </text>
    </comment>
    <comment ref="O29" authorId="0" shapeId="0">
      <text>
        <r>
          <rPr>
            <b/>
            <sz val="9"/>
            <color indexed="81"/>
            <rFont val="Tahoma"/>
            <family val="2"/>
            <charset val="238"/>
          </rPr>
          <t>Autor:</t>
        </r>
        <r>
          <rPr>
            <sz val="9"/>
            <color indexed="81"/>
            <rFont val="Tahoma"/>
            <family val="2"/>
            <charset val="238"/>
          </rPr>
          <t xml:space="preserve">
2x týdně</t>
        </r>
      </text>
    </comment>
    <comment ref="O40" authorId="0" shapeId="0">
      <text>
        <r>
          <rPr>
            <b/>
            <sz val="9"/>
            <color indexed="81"/>
            <rFont val="Tahoma"/>
            <family val="2"/>
            <charset val="238"/>
          </rPr>
          <t>Autor:</t>
        </r>
        <r>
          <rPr>
            <sz val="9"/>
            <color indexed="81"/>
            <rFont val="Tahoma"/>
            <family val="2"/>
            <charset val="238"/>
          </rPr>
          <t xml:space="preserve">
1x týdně</t>
        </r>
      </text>
    </comment>
    <comment ref="O61" authorId="0" shapeId="0">
      <text>
        <r>
          <rPr>
            <b/>
            <sz val="9"/>
            <color indexed="81"/>
            <rFont val="Tahoma"/>
            <family val="2"/>
            <charset val="238"/>
          </rPr>
          <t>Autor:</t>
        </r>
        <r>
          <rPr>
            <sz val="9"/>
            <color indexed="81"/>
            <rFont val="Tahoma"/>
            <family val="2"/>
            <charset val="238"/>
          </rPr>
          <t xml:space="preserve">
2x týdně</t>
        </r>
      </text>
    </comment>
  </commentList>
</comments>
</file>

<file path=xl/sharedStrings.xml><?xml version="1.0" encoding="utf-8"?>
<sst xmlns="http://schemas.openxmlformats.org/spreadsheetml/2006/main" count="235" uniqueCount="74">
  <si>
    <t>Příloha č. 1 - Specifikace úkonů</t>
  </si>
  <si>
    <t>úkon</t>
  </si>
  <si>
    <t>četnost</t>
  </si>
  <si>
    <t>počet MJ</t>
  </si>
  <si>
    <t>prostory</t>
  </si>
  <si>
    <t>mytí podlahových krytin</t>
  </si>
  <si>
    <t>vysypávání odpadkových košů, výměna PE sáčků</t>
  </si>
  <si>
    <t>stírání prachu ze všech předmětů a ploch běžně dosažitelných</t>
  </si>
  <si>
    <t>denně</t>
  </si>
  <si>
    <t>mytí a dezinfekce toaletních mís, splachovadel a pisoárů</t>
  </si>
  <si>
    <t>SOCIÁLNÍ ZAŘÍZENÍ</t>
  </si>
  <si>
    <t>1x týdně</t>
  </si>
  <si>
    <t>čištění skvrn kolem klik u dveří a madel nábytku</t>
  </si>
  <si>
    <t>odstranění otisků a skvrn ze sklel a zrcadel</t>
  </si>
  <si>
    <t>otírání prachu ze všech předmětů, ke kterým je obtížný přístup</t>
  </si>
  <si>
    <t>vysávání koberců</t>
  </si>
  <si>
    <t xml:space="preserve">mytí a dezinfekce zábradlí </t>
  </si>
  <si>
    <t>mytí oken</t>
  </si>
  <si>
    <t>čištění žaluzií</t>
  </si>
  <si>
    <t>čištění radiátorů</t>
  </si>
  <si>
    <t>čištění světel</t>
  </si>
  <si>
    <t>MJ</t>
  </si>
  <si>
    <t>m2</t>
  </si>
  <si>
    <t>místnost</t>
  </si>
  <si>
    <t>ks</t>
  </si>
  <si>
    <t>otření všech klik dveří, madel včetně dezinfekce</t>
  </si>
  <si>
    <t>čištění zrcadel</t>
  </si>
  <si>
    <t xml:space="preserve">mytí umyvadel </t>
  </si>
  <si>
    <t>stírání prachu na telefonech, stolních svítidel, vypínačů</t>
  </si>
  <si>
    <t>ČINNOST</t>
  </si>
  <si>
    <t>čištění koberců (vysávání a následné čištění extrakční metodou)</t>
  </si>
  <si>
    <t>vyklepávání a vysávání rohoží</t>
  </si>
  <si>
    <t>čištění čalouněného sedacího nábytku</t>
  </si>
  <si>
    <t xml:space="preserve">otření omyvatelných ploch sedacího nábytku </t>
  </si>
  <si>
    <t>mytí a dezinfekce obkladů sprch, šaten a WC</t>
  </si>
  <si>
    <t xml:space="preserve">PRANÍ </t>
  </si>
  <si>
    <t>Praní textilních ručníků a utěrek</t>
  </si>
  <si>
    <t>1x měsíčně</t>
  </si>
  <si>
    <t>období</t>
  </si>
  <si>
    <t>četnost 
za rok</t>
  </si>
  <si>
    <t>VÝPOČET ČETNOSTI</t>
  </si>
  <si>
    <r>
      <t xml:space="preserve">1x ročně
</t>
    </r>
    <r>
      <rPr>
        <sz val="8"/>
        <rFont val="Calibri"/>
        <family val="2"/>
        <charset val="238"/>
        <scheme val="minor"/>
      </rPr>
      <t>(v rozsahu generálního úklidu)</t>
    </r>
  </si>
  <si>
    <t>CENA ZA ROK</t>
  </si>
  <si>
    <t>CENA ZA MĚSÍC</t>
  </si>
  <si>
    <t>cena MJ 
bez DPH</t>
  </si>
  <si>
    <t>cena za rok
(bez DPH)</t>
  </si>
  <si>
    <t>cena za měsíc
(bez DPH)</t>
  </si>
  <si>
    <t>Uvedené ceny jsou bez DPH</t>
  </si>
  <si>
    <t>NABÍDKOVÁ CENA ZA 48 MĚSÍCŮ (4 ROKY)</t>
  </si>
  <si>
    <t>Období
1.1. - 30.6.</t>
  </si>
  <si>
    <t>Období
1.7.-20.8.</t>
  </si>
  <si>
    <t>Období
21.8.-31.12.</t>
  </si>
  <si>
    <t>mytí a dezinfekce pracovní desky a dřezu v kuchyňkách</t>
  </si>
  <si>
    <t>m</t>
  </si>
  <si>
    <t>počet oken</t>
  </si>
  <si>
    <t>Plastová nebo Eurookna</t>
  </si>
  <si>
    <t>OKNA</t>
  </si>
  <si>
    <t>x</t>
  </si>
  <si>
    <t>Poznámka</t>
  </si>
  <si>
    <t>Celkem</t>
  </si>
  <si>
    <t>rozměr okna
včetně rámu 
v metrech
(š x v)</t>
  </si>
  <si>
    <t>zdvojená
(šroubovaná) 
či špaletová</t>
  </si>
  <si>
    <t>Část 5 – Úklidové služby v prostorech PPP a SPC Žďár n S</t>
  </si>
  <si>
    <r>
      <rPr>
        <b/>
        <sz val="11"/>
        <color theme="1"/>
        <rFont val="Calibri"/>
        <family val="2"/>
        <charset val="238"/>
        <scheme val="minor"/>
      </rPr>
      <t>Žďár n. Sázavou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1 a 2 NP vč. mezipatra</t>
    </r>
    <r>
      <rPr>
        <sz val="11"/>
        <color theme="1"/>
        <rFont val="Calibri"/>
        <family val="2"/>
        <scheme val="minor"/>
      </rPr>
      <t xml:space="preserve">
CHODBY, VÝTAHY, KANCELÁŘE, SCHODIŠTĚ, MÍSTNOSTI, KUCHYŇKY, TECHNICKÉ ZÁZEMÍ</t>
    </r>
  </si>
  <si>
    <t>ŽĎÁR NAD SÁZAVOU</t>
  </si>
  <si>
    <t>BYSTŘICE NAD PERNŠTEJNEM</t>
  </si>
  <si>
    <r>
      <rPr>
        <b/>
        <sz val="11"/>
        <color theme="1"/>
        <rFont val="Calibri"/>
        <family val="2"/>
        <charset val="238"/>
        <scheme val="minor"/>
      </rPr>
      <t>Bystřice nad Pernštejnem  2x kancelář a čekárna</t>
    </r>
    <r>
      <rPr>
        <sz val="11"/>
        <color theme="1"/>
        <rFont val="Calibri"/>
        <family val="2"/>
        <scheme val="minor"/>
      </rPr>
      <t xml:space="preserve">
CHODBY, VÝTAHY, KANCELÁŘE, SCHODIŠTĚ, MÍSTNOSTI, KUCHYŇKY, TECHNICKÉ ZÁZEMÍ</t>
    </r>
  </si>
  <si>
    <t>Žďár n. Sázavou</t>
  </si>
  <si>
    <t>Bystřice n. Pernštejnem</t>
  </si>
  <si>
    <t>střešní</t>
  </si>
  <si>
    <t>Celkem m2</t>
  </si>
  <si>
    <t>stírání, poliček, mýdelníků a madel (madla včetně dezinfekce)</t>
  </si>
  <si>
    <t>doplňování toaletních potřeb dle potřeby - toaletní papír, papírové ručníky, tekuté náplně do mýdelníků, výměna PE sáčků a hygienických sáčků</t>
  </si>
  <si>
    <t xml:space="preserve">Úklidové služby v prostorech PPP a SPC Vysočina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</si>
</sst>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Kč&quot;_-;\-* #,##0.00\ &quot;Kč&quot;_-;_-* &quot;-&quot;??\ &quot;Kč&quot;_-;_-@_-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scheme val="minor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sz val="1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0"/>
      <color theme="1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87BE62"/>
        <bgColor indexed="64"/>
      </patternFill>
    </fill>
    <fill>
      <patternFill patternType="solid">
        <fgColor rgb="FF6A8ED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3" tint="0.79998168889431442"/>
        <bgColor indexed="64"/>
      </patternFill>
    </fill>
  </fills>
  <borders count="5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</borders>
  <cellStyleXfs count="1">
    <xf numFmtId="0" fontId="0" fillId="0" borderId="0"/>
  </cellStyleXfs>
  <cellXfs count="197">
    <xf numFmtId="0" fontId="0" fillId="0" borderId="0" xfId="0"/>
    <xf numFmtId="0" fontId="5" fillId="0" borderId="0" xfId="0" applyFont="1"/>
    <xf numFmtId="0" fontId="0" fillId="0" borderId="0" xfId="0" applyAlignment="1">
      <alignment horizontal="center"/>
    </xf>
    <xf numFmtId="0" fontId="0" fillId="0" borderId="0" xfId="0" applyAlignment="1">
      <alignment wrapText="1"/>
    </xf>
    <xf numFmtId="0" fontId="0" fillId="0" borderId="0" xfId="0" applyAlignment="1">
      <alignment horizontal="center" wrapText="1"/>
    </xf>
    <xf numFmtId="0" fontId="0" fillId="0" borderId="5" xfId="0" applyBorder="1" applyAlignment="1">
      <alignment wrapText="1"/>
    </xf>
    <xf numFmtId="0" fontId="0" fillId="0" borderId="6" xfId="0" applyBorder="1" applyAlignment="1">
      <alignment horizontal="center" wrapText="1"/>
    </xf>
    <xf numFmtId="0" fontId="0" fillId="0" borderId="6" xfId="0" applyBorder="1" applyAlignment="1">
      <alignment horizontal="center"/>
    </xf>
    <xf numFmtId="0" fontId="0" fillId="0" borderId="8" xfId="0" applyBorder="1" applyAlignment="1">
      <alignment wrapText="1"/>
    </xf>
    <xf numFmtId="0" fontId="0" fillId="0" borderId="9" xfId="0" applyBorder="1" applyAlignment="1">
      <alignment horizontal="center" wrapText="1"/>
    </xf>
    <xf numFmtId="0" fontId="0" fillId="0" borderId="9" xfId="0" applyBorder="1" applyAlignment="1">
      <alignment horizontal="center"/>
    </xf>
    <xf numFmtId="0" fontId="0" fillId="0" borderId="12" xfId="0" applyBorder="1" applyAlignment="1">
      <alignment horizontal="center"/>
    </xf>
    <xf numFmtId="0" fontId="6" fillId="0" borderId="8" xfId="0" applyFont="1" applyBorder="1" applyAlignment="1">
      <alignment wrapText="1"/>
    </xf>
    <xf numFmtId="0" fontId="0" fillId="0" borderId="11" xfId="0" applyBorder="1" applyAlignment="1">
      <alignment wrapText="1"/>
    </xf>
    <xf numFmtId="0" fontId="0" fillId="0" borderId="12" xfId="0" applyBorder="1" applyAlignment="1">
      <alignment horizontal="center" wrapText="1"/>
    </xf>
    <xf numFmtId="0" fontId="0" fillId="0" borderId="15" xfId="0" applyBorder="1" applyAlignment="1">
      <alignment horizontal="center" wrapText="1"/>
    </xf>
    <xf numFmtId="0" fontId="0" fillId="0" borderId="15" xfId="0" applyBorder="1" applyAlignment="1">
      <alignment horizontal="center"/>
    </xf>
    <xf numFmtId="44" fontId="0" fillId="0" borderId="6" xfId="0" applyNumberFormat="1" applyBorder="1" applyAlignment="1">
      <alignment horizontal="center"/>
    </xf>
    <xf numFmtId="44" fontId="0" fillId="0" borderId="7" xfId="0" applyNumberFormat="1" applyBorder="1"/>
    <xf numFmtId="0" fontId="0" fillId="6" borderId="18" xfId="0" applyFill="1" applyBorder="1" applyAlignment="1">
      <alignment wrapText="1"/>
    </xf>
    <xf numFmtId="0" fontId="0" fillId="6" borderId="18" xfId="0" applyFill="1" applyBorder="1" applyAlignment="1">
      <alignment horizontal="center" wrapText="1"/>
    </xf>
    <xf numFmtId="0" fontId="6" fillId="0" borderId="9" xfId="0" applyFont="1" applyBorder="1" applyAlignment="1">
      <alignment horizontal="center" wrapText="1"/>
    </xf>
    <xf numFmtId="0" fontId="6" fillId="0" borderId="11" xfId="0" applyFont="1" applyBorder="1" applyAlignment="1">
      <alignment wrapText="1"/>
    </xf>
    <xf numFmtId="0" fontId="6" fillId="0" borderId="12" xfId="0" applyFont="1" applyBorder="1" applyAlignment="1">
      <alignment horizontal="center" wrapText="1"/>
    </xf>
    <xf numFmtId="0" fontId="0" fillId="0" borderId="20" xfId="0" applyBorder="1" applyAlignment="1">
      <alignment wrapText="1"/>
    </xf>
    <xf numFmtId="0" fontId="0" fillId="0" borderId="21" xfId="0" applyBorder="1" applyAlignment="1">
      <alignment horizontal="center" wrapText="1"/>
    </xf>
    <xf numFmtId="0" fontId="0" fillId="0" borderId="21" xfId="0" applyBorder="1" applyAlignment="1">
      <alignment horizontal="center"/>
    </xf>
    <xf numFmtId="0" fontId="0" fillId="0" borderId="23" xfId="0" applyBorder="1" applyAlignment="1">
      <alignment horizontal="center" wrapText="1"/>
    </xf>
    <xf numFmtId="0" fontId="0" fillId="0" borderId="23" xfId="0" applyBorder="1" applyAlignment="1">
      <alignment horizontal="center"/>
    </xf>
    <xf numFmtId="0" fontId="6" fillId="0" borderId="14" xfId="0" applyFont="1" applyBorder="1" applyAlignment="1">
      <alignment wrapText="1"/>
    </xf>
    <xf numFmtId="0" fontId="0" fillId="6" borderId="18" xfId="0" applyFill="1" applyBorder="1" applyAlignment="1">
      <alignment horizontal="center"/>
    </xf>
    <xf numFmtId="0" fontId="0" fillId="8" borderId="18" xfId="0" applyFill="1" applyBorder="1" applyAlignment="1">
      <alignment wrapText="1"/>
    </xf>
    <xf numFmtId="0" fontId="0" fillId="9" borderId="25" xfId="0" applyFill="1" applyBorder="1" applyAlignment="1">
      <alignment horizontal="center" wrapText="1"/>
    </xf>
    <xf numFmtId="0" fontId="4" fillId="0" borderId="14" xfId="0" applyFont="1" applyBorder="1" applyAlignment="1">
      <alignment wrapText="1"/>
    </xf>
    <xf numFmtId="0" fontId="0" fillId="0" borderId="15" xfId="0" applyFill="1" applyBorder="1" applyAlignment="1">
      <alignment horizontal="center"/>
    </xf>
    <xf numFmtId="0" fontId="5" fillId="0" borderId="0" xfId="0" applyFont="1" applyAlignment="1">
      <alignment horizontal="center"/>
    </xf>
    <xf numFmtId="44" fontId="0" fillId="0" borderId="7" xfId="0" applyNumberFormat="1" applyBorder="1" applyAlignment="1">
      <alignment horizontal="center"/>
    </xf>
    <xf numFmtId="44" fontId="0" fillId="0" borderId="0" xfId="0" applyNumberFormat="1" applyAlignment="1">
      <alignment horizontal="center"/>
    </xf>
    <xf numFmtId="44" fontId="0" fillId="0" borderId="9" xfId="0" applyNumberFormat="1" applyBorder="1" applyAlignment="1">
      <alignment horizontal="center"/>
    </xf>
    <xf numFmtId="44" fontId="0" fillId="0" borderId="12" xfId="0" applyNumberFormat="1" applyBorder="1" applyAlignment="1">
      <alignment horizontal="center"/>
    </xf>
    <xf numFmtId="44" fontId="0" fillId="0" borderId="21" xfId="0" applyNumberFormat="1" applyBorder="1" applyAlignment="1">
      <alignment horizontal="center"/>
    </xf>
    <xf numFmtId="44" fontId="0" fillId="0" borderId="15" xfId="0" applyNumberFormat="1" applyBorder="1" applyAlignment="1">
      <alignment horizontal="center"/>
    </xf>
    <xf numFmtId="44" fontId="0" fillId="0" borderId="23" xfId="0" applyNumberFormat="1" applyBorder="1" applyAlignment="1">
      <alignment horizontal="center"/>
    </xf>
    <xf numFmtId="44" fontId="0" fillId="0" borderId="0" xfId="0" applyNumberFormat="1"/>
    <xf numFmtId="44" fontId="0" fillId="0" borderId="10" xfId="0" applyNumberFormat="1" applyBorder="1" applyAlignment="1">
      <alignment horizontal="center"/>
    </xf>
    <xf numFmtId="44" fontId="0" fillId="0" borderId="13" xfId="0" applyNumberFormat="1" applyBorder="1" applyAlignment="1">
      <alignment horizontal="center"/>
    </xf>
    <xf numFmtId="44" fontId="0" fillId="0" borderId="22" xfId="0" applyNumberFormat="1" applyBorder="1" applyAlignment="1">
      <alignment horizontal="center"/>
    </xf>
    <xf numFmtId="44" fontId="0" fillId="0" borderId="16" xfId="0" applyNumberFormat="1" applyBorder="1" applyAlignment="1">
      <alignment horizontal="center"/>
    </xf>
    <xf numFmtId="44" fontId="0" fillId="0" borderId="24" xfId="0" applyNumberFormat="1" applyBorder="1" applyAlignment="1">
      <alignment horizontal="center"/>
    </xf>
    <xf numFmtId="0" fontId="0" fillId="0" borderId="2" xfId="0" applyBorder="1"/>
    <xf numFmtId="0" fontId="0" fillId="0" borderId="3" xfId="0" applyBorder="1"/>
    <xf numFmtId="0" fontId="0" fillId="0" borderId="1" xfId="0" applyBorder="1"/>
    <xf numFmtId="0" fontId="0" fillId="10" borderId="18" xfId="0" applyFill="1" applyBorder="1" applyAlignment="1">
      <alignment horizontal="center" wrapText="1"/>
    </xf>
    <xf numFmtId="0" fontId="5" fillId="10" borderId="16" xfId="0" applyFont="1" applyFill="1" applyBorder="1" applyAlignment="1">
      <alignment horizontal="center" wrapText="1"/>
    </xf>
    <xf numFmtId="0" fontId="0" fillId="6" borderId="33" xfId="0" applyFill="1" applyBorder="1" applyAlignment="1">
      <alignment horizontal="center"/>
    </xf>
    <xf numFmtId="0" fontId="5" fillId="8" borderId="4" xfId="0" applyFont="1" applyFill="1" applyBorder="1"/>
    <xf numFmtId="0" fontId="0" fillId="11" borderId="14" xfId="0" applyFill="1" applyBorder="1" applyAlignment="1">
      <alignment horizontal="center"/>
    </xf>
    <xf numFmtId="0" fontId="0" fillId="11" borderId="15" xfId="0" applyFill="1" applyBorder="1" applyAlignment="1">
      <alignment horizontal="center"/>
    </xf>
    <xf numFmtId="0" fontId="5" fillId="11" borderId="16" xfId="0" applyFont="1" applyFill="1" applyBorder="1" applyAlignment="1">
      <alignment horizontal="center"/>
    </xf>
    <xf numFmtId="0" fontId="0" fillId="0" borderId="18" xfId="0" applyBorder="1" applyAlignment="1">
      <alignment wrapText="1"/>
    </xf>
    <xf numFmtId="0" fontId="0" fillId="0" borderId="18" xfId="0" applyBorder="1" applyAlignment="1">
      <alignment horizontal="center" wrapText="1"/>
    </xf>
    <xf numFmtId="0" fontId="0" fillId="0" borderId="18" xfId="0" applyBorder="1" applyAlignment="1">
      <alignment horizontal="center"/>
    </xf>
    <xf numFmtId="44" fontId="0" fillId="0" borderId="18" xfId="0" applyNumberFormat="1" applyBorder="1" applyAlignment="1">
      <alignment horizontal="center"/>
    </xf>
    <xf numFmtId="44" fontId="0" fillId="0" borderId="0" xfId="0" applyNumberFormat="1" applyBorder="1"/>
    <xf numFmtId="44" fontId="5" fillId="3" borderId="25" xfId="0" applyNumberFormat="1" applyFont="1" applyFill="1" applyBorder="1"/>
    <xf numFmtId="44" fontId="3" fillId="3" borderId="25" xfId="0" applyNumberFormat="1" applyFont="1" applyFill="1" applyBorder="1" applyAlignment="1">
      <alignment horizontal="center"/>
    </xf>
    <xf numFmtId="44" fontId="0" fillId="6" borderId="18" xfId="0" applyNumberFormat="1" applyFill="1" applyBorder="1" applyAlignment="1">
      <alignment horizontal="center" wrapText="1"/>
    </xf>
    <xf numFmtId="44" fontId="0" fillId="6" borderId="19" xfId="0" applyNumberFormat="1" applyFill="1" applyBorder="1" applyAlignment="1">
      <alignment horizontal="center" wrapText="1"/>
    </xf>
    <xf numFmtId="0" fontId="0" fillId="6" borderId="15" xfId="0" applyFill="1" applyBorder="1" applyAlignment="1">
      <alignment horizontal="center" wrapText="1"/>
    </xf>
    <xf numFmtId="0" fontId="5" fillId="10" borderId="4" xfId="0" applyFont="1" applyFill="1" applyBorder="1" applyAlignment="1">
      <alignment horizontal="center" wrapText="1"/>
    </xf>
    <xf numFmtId="0" fontId="5" fillId="10" borderId="18" xfId="0" applyFont="1" applyFill="1" applyBorder="1" applyAlignment="1">
      <alignment horizontal="center" wrapText="1"/>
    </xf>
    <xf numFmtId="0" fontId="5" fillId="10" borderId="19" xfId="0" applyFont="1" applyFill="1" applyBorder="1" applyAlignment="1">
      <alignment horizontal="center" wrapText="1"/>
    </xf>
    <xf numFmtId="0" fontId="0" fillId="0" borderId="8" xfId="0" applyBorder="1" applyAlignment="1">
      <alignment horizontal="center"/>
    </xf>
    <xf numFmtId="0" fontId="0" fillId="0" borderId="35" xfId="0" applyBorder="1" applyAlignment="1">
      <alignment wrapText="1"/>
    </xf>
    <xf numFmtId="0" fontId="0" fillId="0" borderId="11" xfId="0" applyBorder="1" applyAlignment="1">
      <alignment horizontal="center"/>
    </xf>
    <xf numFmtId="0" fontId="0" fillId="0" borderId="36" xfId="0" applyBorder="1" applyAlignment="1">
      <alignment wrapText="1"/>
    </xf>
    <xf numFmtId="0" fontId="0" fillId="11" borderId="35" xfId="0" applyFill="1" applyBorder="1" applyAlignment="1">
      <alignment horizontal="right"/>
    </xf>
    <xf numFmtId="0" fontId="0" fillId="11" borderId="37" xfId="0" applyFill="1" applyBorder="1" applyAlignment="1">
      <alignment horizontal="center"/>
    </xf>
    <xf numFmtId="0" fontId="0" fillId="11" borderId="8" xfId="0" applyFill="1" applyBorder="1" applyAlignment="1">
      <alignment horizontal="left"/>
    </xf>
    <xf numFmtId="0" fontId="0" fillId="11" borderId="36" xfId="0" applyFill="1" applyBorder="1" applyAlignment="1">
      <alignment horizontal="right"/>
    </xf>
    <xf numFmtId="0" fontId="0" fillId="11" borderId="38" xfId="0" applyFill="1" applyBorder="1" applyAlignment="1">
      <alignment horizontal="center"/>
    </xf>
    <xf numFmtId="0" fontId="0" fillId="11" borderId="11" xfId="0" applyFill="1" applyBorder="1" applyAlignment="1">
      <alignment horizontal="left"/>
    </xf>
    <xf numFmtId="0" fontId="0" fillId="0" borderId="20" xfId="0" applyBorder="1" applyAlignment="1">
      <alignment horizontal="center"/>
    </xf>
    <xf numFmtId="0" fontId="0" fillId="11" borderId="39" xfId="0" applyFill="1" applyBorder="1" applyAlignment="1">
      <alignment horizontal="right"/>
    </xf>
    <xf numFmtId="0" fontId="0" fillId="11" borderId="40" xfId="0" applyFill="1" applyBorder="1" applyAlignment="1">
      <alignment horizontal="center"/>
    </xf>
    <xf numFmtId="0" fontId="0" fillId="11" borderId="20" xfId="0" applyFill="1" applyBorder="1" applyAlignment="1">
      <alignment horizontal="left"/>
    </xf>
    <xf numFmtId="0" fontId="0" fillId="0" borderId="39" xfId="0" applyBorder="1" applyAlignment="1">
      <alignment wrapText="1"/>
    </xf>
    <xf numFmtId="0" fontId="0" fillId="6" borderId="41" xfId="0" applyFill="1" applyBorder="1" applyAlignment="1">
      <alignment horizontal="center" wrapText="1"/>
    </xf>
    <xf numFmtId="0" fontId="0" fillId="0" borderId="5" xfId="0" applyBorder="1" applyAlignment="1">
      <alignment horizontal="center"/>
    </xf>
    <xf numFmtId="0" fontId="0" fillId="11" borderId="34" xfId="0" applyFill="1" applyBorder="1" applyAlignment="1">
      <alignment horizontal="right"/>
    </xf>
    <xf numFmtId="0" fontId="0" fillId="11" borderId="42" xfId="0" applyFill="1" applyBorder="1" applyAlignment="1">
      <alignment horizontal="center"/>
    </xf>
    <xf numFmtId="0" fontId="0" fillId="11" borderId="5" xfId="0" applyFill="1" applyBorder="1" applyAlignment="1">
      <alignment horizontal="left"/>
    </xf>
    <xf numFmtId="0" fontId="0" fillId="0" borderId="34" xfId="0" applyBorder="1" applyAlignment="1">
      <alignment wrapText="1"/>
    </xf>
    <xf numFmtId="0" fontId="0" fillId="0" borderId="43" xfId="0" applyBorder="1" applyAlignment="1">
      <alignment wrapText="1"/>
    </xf>
    <xf numFmtId="0" fontId="0" fillId="0" borderId="44" xfId="0" applyBorder="1" applyAlignment="1">
      <alignment wrapText="1"/>
    </xf>
    <xf numFmtId="0" fontId="0" fillId="0" borderId="45" xfId="0" applyBorder="1" applyAlignment="1">
      <alignment wrapText="1"/>
    </xf>
    <xf numFmtId="0" fontId="0" fillId="0" borderId="46" xfId="0" applyBorder="1" applyAlignment="1">
      <alignment wrapText="1"/>
    </xf>
    <xf numFmtId="0" fontId="0" fillId="6" borderId="33" xfId="0" applyFill="1" applyBorder="1" applyAlignment="1">
      <alignment horizontal="center" wrapText="1"/>
    </xf>
    <xf numFmtId="0" fontId="0" fillId="0" borderId="34" xfId="0" applyBorder="1" applyAlignment="1">
      <alignment horizontal="center" wrapText="1"/>
    </xf>
    <xf numFmtId="0" fontId="0" fillId="0" borderId="35" xfId="0" applyBorder="1" applyAlignment="1">
      <alignment horizontal="center" wrapText="1"/>
    </xf>
    <xf numFmtId="0" fontId="0" fillId="0" borderId="36" xfId="0" applyBorder="1" applyAlignment="1">
      <alignment horizontal="center" wrapText="1"/>
    </xf>
    <xf numFmtId="0" fontId="0" fillId="0" borderId="39" xfId="0" applyBorder="1" applyAlignment="1">
      <alignment horizontal="center" wrapText="1"/>
    </xf>
    <xf numFmtId="0" fontId="0" fillId="6" borderId="1" xfId="0" applyFill="1" applyBorder="1" applyAlignment="1">
      <alignment wrapText="1"/>
    </xf>
    <xf numFmtId="0" fontId="0" fillId="0" borderId="25" xfId="0" applyBorder="1"/>
    <xf numFmtId="0" fontId="5" fillId="10" borderId="18" xfId="0" applyFont="1" applyFill="1" applyBorder="1" applyAlignment="1">
      <alignment horizontal="center" wrapText="1"/>
    </xf>
    <xf numFmtId="0" fontId="0" fillId="6" borderId="15" xfId="0" applyFill="1" applyBorder="1" applyAlignment="1">
      <alignment horizontal="center" wrapText="1"/>
    </xf>
    <xf numFmtId="0" fontId="0" fillId="0" borderId="50" xfId="0" applyBorder="1" applyAlignment="1">
      <alignment horizontal="center"/>
    </xf>
    <xf numFmtId="0" fontId="0" fillId="11" borderId="51" xfId="0" applyFill="1" applyBorder="1" applyAlignment="1">
      <alignment horizontal="right"/>
    </xf>
    <xf numFmtId="0" fontId="0" fillId="11" borderId="52" xfId="0" applyFill="1" applyBorder="1" applyAlignment="1">
      <alignment horizontal="center"/>
    </xf>
    <xf numFmtId="0" fontId="0" fillId="11" borderId="50" xfId="0" applyFill="1" applyBorder="1" applyAlignment="1">
      <alignment horizontal="left"/>
    </xf>
    <xf numFmtId="0" fontId="0" fillId="0" borderId="53" xfId="0" applyBorder="1" applyAlignment="1">
      <alignment horizontal="center" wrapText="1"/>
    </xf>
    <xf numFmtId="0" fontId="0" fillId="0" borderId="51" xfId="0" applyBorder="1" applyAlignment="1">
      <alignment horizontal="center" wrapText="1"/>
    </xf>
    <xf numFmtId="0" fontId="0" fillId="0" borderId="51" xfId="0" applyBorder="1" applyAlignment="1">
      <alignment wrapText="1"/>
    </xf>
    <xf numFmtId="0" fontId="0" fillId="0" borderId="54" xfId="0" applyBorder="1" applyAlignment="1">
      <alignment wrapText="1"/>
    </xf>
    <xf numFmtId="0" fontId="6" fillId="6" borderId="41" xfId="0" applyFont="1" applyFill="1" applyBorder="1" applyAlignment="1">
      <alignment horizontal="center" wrapText="1"/>
    </xf>
    <xf numFmtId="0" fontId="6" fillId="0" borderId="0" xfId="0" applyFont="1" applyBorder="1" applyAlignment="1">
      <alignment wrapText="1"/>
    </xf>
    <xf numFmtId="0" fontId="5" fillId="10" borderId="0" xfId="0" applyFont="1" applyFill="1"/>
    <xf numFmtId="0" fontId="5" fillId="10" borderId="0" xfId="0" applyFont="1" applyFill="1" applyAlignment="1">
      <alignment horizontal="center"/>
    </xf>
    <xf numFmtId="0" fontId="0" fillId="0" borderId="6" xfId="0" applyFill="1" applyBorder="1" applyAlignment="1">
      <alignment horizontal="center"/>
    </xf>
    <xf numFmtId="0" fontId="0" fillId="0" borderId="9" xfId="0" applyFill="1" applyBorder="1" applyAlignment="1">
      <alignment horizontal="center"/>
    </xf>
    <xf numFmtId="0" fontId="0" fillId="0" borderId="12" xfId="0" applyFill="1" applyBorder="1" applyAlignment="1">
      <alignment horizontal="center"/>
    </xf>
    <xf numFmtId="0" fontId="0" fillId="0" borderId="21" xfId="0" applyFill="1" applyBorder="1" applyAlignment="1">
      <alignment horizontal="center"/>
    </xf>
    <xf numFmtId="0" fontId="0" fillId="0" borderId="23" xfId="0" applyFill="1" applyBorder="1" applyAlignment="1">
      <alignment horizontal="center"/>
    </xf>
    <xf numFmtId="0" fontId="0" fillId="13" borderId="6" xfId="0" applyFill="1" applyBorder="1" applyAlignment="1">
      <alignment horizontal="center"/>
    </xf>
    <xf numFmtId="0" fontId="0" fillId="13" borderId="12" xfId="0" applyFill="1" applyBorder="1" applyAlignment="1">
      <alignment horizontal="center"/>
    </xf>
    <xf numFmtId="0" fontId="0" fillId="13" borderId="9" xfId="0" applyFill="1" applyBorder="1" applyAlignment="1">
      <alignment horizontal="center"/>
    </xf>
    <xf numFmtId="2" fontId="0" fillId="0" borderId="6" xfId="0" applyNumberFormat="1" applyBorder="1" applyAlignment="1">
      <alignment horizontal="center"/>
    </xf>
    <xf numFmtId="2" fontId="0" fillId="0" borderId="9" xfId="0" applyNumberFormat="1" applyBorder="1" applyAlignment="1">
      <alignment horizontal="center"/>
    </xf>
    <xf numFmtId="2" fontId="0" fillId="0" borderId="53" xfId="0" applyNumberFormat="1" applyBorder="1" applyAlignment="1">
      <alignment horizontal="center"/>
    </xf>
    <xf numFmtId="2" fontId="0" fillId="0" borderId="12" xfId="0" applyNumberFormat="1" applyBorder="1" applyAlignment="1">
      <alignment horizontal="center"/>
    </xf>
    <xf numFmtId="2" fontId="0" fillId="0" borderId="21" xfId="0" applyNumberFormat="1" applyBorder="1" applyAlignment="1">
      <alignment horizontal="center"/>
    </xf>
    <xf numFmtId="0" fontId="5" fillId="6" borderId="18" xfId="0" applyFont="1" applyFill="1" applyBorder="1" applyAlignment="1">
      <alignment horizontal="center" wrapText="1"/>
    </xf>
    <xf numFmtId="0" fontId="0" fillId="11" borderId="32" xfId="0" applyFill="1" applyBorder="1" applyAlignment="1">
      <alignment horizontal="center" vertical="center"/>
    </xf>
    <xf numFmtId="0" fontId="0" fillId="11" borderId="29" xfId="0" applyFill="1" applyBorder="1" applyAlignment="1">
      <alignment horizontal="center" vertical="center"/>
    </xf>
    <xf numFmtId="0" fontId="0" fillId="11" borderId="23" xfId="0" applyFill="1" applyBorder="1" applyAlignment="1">
      <alignment horizontal="center" vertical="center"/>
    </xf>
    <xf numFmtId="0" fontId="0" fillId="11" borderId="30" xfId="0" applyFill="1" applyBorder="1" applyAlignment="1">
      <alignment horizontal="center" vertical="center"/>
    </xf>
    <xf numFmtId="0" fontId="5" fillId="11" borderId="24" xfId="0" applyFont="1" applyFill="1" applyBorder="1" applyAlignment="1">
      <alignment horizontal="center" vertical="center"/>
    </xf>
    <xf numFmtId="0" fontId="5" fillId="11" borderId="31" xfId="0" applyFont="1" applyFill="1" applyBorder="1" applyAlignment="1">
      <alignment horizontal="center" vertical="center"/>
    </xf>
    <xf numFmtId="0" fontId="0" fillId="11" borderId="26" xfId="0" applyFill="1" applyBorder="1" applyAlignment="1">
      <alignment horizontal="center" vertical="center"/>
    </xf>
    <xf numFmtId="0" fontId="0" fillId="11" borderId="27" xfId="0" applyFill="1" applyBorder="1" applyAlignment="1">
      <alignment horizontal="center" vertical="center"/>
    </xf>
    <xf numFmtId="0" fontId="5" fillId="11" borderId="28" xfId="0" applyFont="1" applyFill="1" applyBorder="1" applyAlignment="1">
      <alignment horizontal="center" vertical="center"/>
    </xf>
    <xf numFmtId="0" fontId="5" fillId="10" borderId="47" xfId="0" applyFont="1" applyFill="1" applyBorder="1" applyAlignment="1">
      <alignment horizontal="center" vertical="center" textRotation="90"/>
    </xf>
    <xf numFmtId="0" fontId="5" fillId="10" borderId="48" xfId="0" applyFont="1" applyFill="1" applyBorder="1" applyAlignment="1">
      <alignment horizontal="center" vertical="center" textRotation="90"/>
    </xf>
    <xf numFmtId="0" fontId="5" fillId="10" borderId="49" xfId="0" applyFont="1" applyFill="1" applyBorder="1" applyAlignment="1">
      <alignment horizontal="center" vertical="center" textRotation="90"/>
    </xf>
    <xf numFmtId="0" fontId="0" fillId="12" borderId="47" xfId="0" applyFill="1" applyBorder="1" applyAlignment="1">
      <alignment horizontal="center" vertical="center" textRotation="90"/>
    </xf>
    <xf numFmtId="0" fontId="0" fillId="12" borderId="48" xfId="0" applyFill="1" applyBorder="1" applyAlignment="1">
      <alignment horizontal="center" vertical="center" textRotation="90"/>
    </xf>
    <xf numFmtId="0" fontId="0" fillId="12" borderId="49" xfId="0" applyFill="1" applyBorder="1" applyAlignment="1">
      <alignment horizontal="center" vertical="center" textRotation="90"/>
    </xf>
    <xf numFmtId="0" fontId="0" fillId="2" borderId="1" xfId="0" applyFill="1" applyBorder="1" applyAlignment="1">
      <alignment horizontal="center" vertical="center" textRotation="90" wrapText="1"/>
    </xf>
    <xf numFmtId="0" fontId="0" fillId="2" borderId="2" xfId="0" applyFill="1" applyBorder="1" applyAlignment="1">
      <alignment horizontal="center" vertical="center" textRotation="90" wrapText="1"/>
    </xf>
    <xf numFmtId="0" fontId="0" fillId="2" borderId="3" xfId="0" applyFill="1" applyBorder="1" applyAlignment="1">
      <alignment horizontal="center" vertical="center" textRotation="90" wrapText="1"/>
    </xf>
    <xf numFmtId="0" fontId="0" fillId="2" borderId="1" xfId="0" applyFill="1" applyBorder="1" applyAlignment="1">
      <alignment horizontal="center" vertical="center" textRotation="90"/>
    </xf>
    <xf numFmtId="0" fontId="0" fillId="2" borderId="2" xfId="0" applyFill="1" applyBorder="1" applyAlignment="1">
      <alignment horizontal="center" vertical="center" textRotation="90"/>
    </xf>
    <xf numFmtId="0" fontId="0" fillId="2" borderId="3" xfId="0" applyFill="1" applyBorder="1" applyAlignment="1">
      <alignment horizontal="center" vertical="center" textRotation="90"/>
    </xf>
    <xf numFmtId="0" fontId="0" fillId="4" borderId="1" xfId="0" applyFill="1" applyBorder="1" applyAlignment="1">
      <alignment horizontal="center" vertical="center" textRotation="90" wrapText="1"/>
    </xf>
    <xf numFmtId="0" fontId="0" fillId="4" borderId="3" xfId="0" applyFill="1" applyBorder="1" applyAlignment="1">
      <alignment horizontal="center" vertical="center" textRotation="90" wrapText="1"/>
    </xf>
    <xf numFmtId="0" fontId="0" fillId="4" borderId="1" xfId="0" applyFill="1" applyBorder="1" applyAlignment="1">
      <alignment horizontal="center" vertical="center" textRotation="90"/>
    </xf>
    <xf numFmtId="0" fontId="0" fillId="4" borderId="3" xfId="0" applyFill="1" applyBorder="1" applyAlignment="1">
      <alignment horizontal="center" vertical="center" textRotation="90"/>
    </xf>
    <xf numFmtId="0" fontId="9" fillId="5" borderId="1" xfId="0" applyFont="1" applyFill="1" applyBorder="1" applyAlignment="1">
      <alignment horizontal="center" vertical="center" textRotation="90" wrapText="1"/>
    </xf>
    <xf numFmtId="0" fontId="9" fillId="5" borderId="2" xfId="0" applyFont="1" applyFill="1" applyBorder="1" applyAlignment="1">
      <alignment horizontal="center" vertical="center" textRotation="90" wrapText="1"/>
    </xf>
    <xf numFmtId="0" fontId="9" fillId="5" borderId="3" xfId="0" applyFont="1" applyFill="1" applyBorder="1" applyAlignment="1">
      <alignment horizontal="center" vertical="center" textRotation="90" wrapText="1"/>
    </xf>
    <xf numFmtId="0" fontId="0" fillId="5" borderId="1" xfId="0" applyFill="1" applyBorder="1" applyAlignment="1">
      <alignment horizontal="center" vertical="center" textRotation="90"/>
    </xf>
    <xf numFmtId="0" fontId="0" fillId="5" borderId="2" xfId="0" applyFill="1" applyBorder="1" applyAlignment="1">
      <alignment horizontal="center" vertical="center" textRotation="90"/>
    </xf>
    <xf numFmtId="0" fontId="0" fillId="5" borderId="3" xfId="0" applyFill="1" applyBorder="1" applyAlignment="1">
      <alignment horizontal="center" vertical="center" textRotation="90"/>
    </xf>
    <xf numFmtId="0" fontId="5" fillId="10" borderId="4" xfId="0" applyFont="1" applyFill="1" applyBorder="1" applyAlignment="1">
      <alignment horizontal="center" wrapText="1"/>
    </xf>
    <xf numFmtId="0" fontId="5" fillId="10" borderId="18" xfId="0" applyFont="1" applyFill="1" applyBorder="1" applyAlignment="1">
      <alignment horizontal="center" wrapText="1"/>
    </xf>
    <xf numFmtId="0" fontId="5" fillId="10" borderId="19" xfId="0" applyFont="1" applyFill="1" applyBorder="1" applyAlignment="1">
      <alignment horizontal="center" wrapText="1"/>
    </xf>
    <xf numFmtId="0" fontId="2" fillId="3" borderId="47" xfId="0" applyFont="1" applyFill="1" applyBorder="1" applyAlignment="1">
      <alignment horizontal="center" vertical="center" textRotation="90" wrapText="1"/>
    </xf>
    <xf numFmtId="0" fontId="0" fillId="3" borderId="48" xfId="0" applyFill="1" applyBorder="1" applyAlignment="1">
      <alignment horizontal="center" vertical="center" textRotation="90" wrapText="1"/>
    </xf>
    <xf numFmtId="0" fontId="0" fillId="3" borderId="49" xfId="0" applyFill="1" applyBorder="1" applyAlignment="1">
      <alignment horizontal="center" vertical="center" textRotation="90" wrapText="1"/>
    </xf>
    <xf numFmtId="0" fontId="0" fillId="4" borderId="2" xfId="0" applyFill="1" applyBorder="1" applyAlignment="1">
      <alignment horizontal="center" vertical="center" textRotation="90" wrapText="1"/>
    </xf>
    <xf numFmtId="0" fontId="9" fillId="8" borderId="2" xfId="0" applyFont="1" applyFill="1" applyBorder="1" applyAlignment="1">
      <alignment horizontal="center" vertical="center" textRotation="90" wrapText="1"/>
    </xf>
    <xf numFmtId="0" fontId="0" fillId="8" borderId="2" xfId="0" applyFill="1" applyBorder="1" applyAlignment="1">
      <alignment horizontal="center" vertical="center" textRotation="90" wrapText="1"/>
    </xf>
    <xf numFmtId="0" fontId="0" fillId="8" borderId="3" xfId="0" applyFill="1" applyBorder="1" applyAlignment="1">
      <alignment horizontal="center" vertical="center" textRotation="90" wrapText="1"/>
    </xf>
    <xf numFmtId="0" fontId="0" fillId="7" borderId="47" xfId="0" applyFill="1" applyBorder="1" applyAlignment="1">
      <alignment horizontal="center" vertical="center" textRotation="90" wrapText="1"/>
    </xf>
    <xf numFmtId="0" fontId="0" fillId="7" borderId="48" xfId="0" applyFill="1" applyBorder="1" applyAlignment="1">
      <alignment horizontal="center" vertical="center" textRotation="90" wrapText="1"/>
    </xf>
    <xf numFmtId="0" fontId="0" fillId="7" borderId="49" xfId="0" applyFill="1" applyBorder="1" applyAlignment="1">
      <alignment horizontal="center" vertical="center" textRotation="90" wrapText="1"/>
    </xf>
    <xf numFmtId="0" fontId="0" fillId="5" borderId="1" xfId="0" applyFill="1" applyBorder="1" applyAlignment="1">
      <alignment horizontal="center" vertical="center" textRotation="90" wrapText="1"/>
    </xf>
    <xf numFmtId="0" fontId="0" fillId="5" borderId="2" xfId="0" applyFill="1" applyBorder="1" applyAlignment="1">
      <alignment horizontal="center" vertical="center" textRotation="90" wrapText="1"/>
    </xf>
    <xf numFmtId="0" fontId="0" fillId="5" borderId="3" xfId="0" applyFill="1" applyBorder="1" applyAlignment="1">
      <alignment horizontal="center" vertical="center" textRotation="90" wrapText="1"/>
    </xf>
    <xf numFmtId="0" fontId="0" fillId="10" borderId="4" xfId="0" applyFill="1" applyBorder="1" applyAlignment="1">
      <alignment horizontal="center"/>
    </xf>
    <xf numFmtId="0" fontId="0" fillId="10" borderId="18" xfId="0" applyFill="1" applyBorder="1" applyAlignment="1">
      <alignment horizontal="center"/>
    </xf>
    <xf numFmtId="0" fontId="0" fillId="10" borderId="19" xfId="0" applyFill="1" applyBorder="1" applyAlignment="1">
      <alignment horizontal="center"/>
    </xf>
    <xf numFmtId="0" fontId="0" fillId="4" borderId="2" xfId="0" applyFill="1" applyBorder="1" applyAlignment="1">
      <alignment horizontal="center" vertical="center" textRotation="90"/>
    </xf>
    <xf numFmtId="0" fontId="0" fillId="8" borderId="1" xfId="0" applyFill="1" applyBorder="1" applyAlignment="1">
      <alignment horizontal="center" vertical="center" textRotation="90"/>
    </xf>
    <xf numFmtId="0" fontId="0" fillId="8" borderId="2" xfId="0" applyFill="1" applyBorder="1" applyAlignment="1">
      <alignment horizontal="center" vertical="center" textRotation="90"/>
    </xf>
    <xf numFmtId="0" fontId="0" fillId="8" borderId="3" xfId="0" applyFill="1" applyBorder="1" applyAlignment="1">
      <alignment horizontal="center" vertical="center" textRotation="90"/>
    </xf>
    <xf numFmtId="0" fontId="0" fillId="3" borderId="4" xfId="0" applyFill="1" applyBorder="1" applyAlignment="1">
      <alignment horizontal="left" wrapText="1"/>
    </xf>
    <xf numFmtId="0" fontId="0" fillId="3" borderId="18" xfId="0" applyFill="1" applyBorder="1" applyAlignment="1">
      <alignment horizontal="left" wrapText="1"/>
    </xf>
    <xf numFmtId="0" fontId="5" fillId="3" borderId="4" xfId="0" applyFont="1" applyFill="1" applyBorder="1" applyAlignment="1">
      <alignment horizontal="center" wrapText="1"/>
    </xf>
    <xf numFmtId="0" fontId="5" fillId="3" borderId="18" xfId="0" applyFont="1" applyFill="1" applyBorder="1" applyAlignment="1">
      <alignment horizontal="center" wrapText="1"/>
    </xf>
    <xf numFmtId="0" fontId="11" fillId="0" borderId="17" xfId="0" applyFont="1" applyBorder="1" applyAlignment="1">
      <alignment horizontal="center" wrapText="1"/>
    </xf>
    <xf numFmtId="0" fontId="0" fillId="6" borderId="15" xfId="0" applyFill="1" applyBorder="1" applyAlignment="1">
      <alignment horizontal="center" wrapText="1"/>
    </xf>
    <xf numFmtId="0" fontId="5" fillId="6" borderId="1" xfId="0" applyFont="1" applyFill="1" applyBorder="1" applyAlignment="1">
      <alignment horizontal="center" vertical="center" textRotation="90"/>
    </xf>
    <xf numFmtId="0" fontId="5" fillId="6" borderId="2" xfId="0" applyFont="1" applyFill="1" applyBorder="1" applyAlignment="1">
      <alignment horizontal="center" vertical="center" textRotation="90"/>
    </xf>
    <xf numFmtId="0" fontId="5" fillId="6" borderId="3" xfId="0" applyFont="1" applyFill="1" applyBorder="1" applyAlignment="1">
      <alignment horizontal="center" vertical="center" textRotation="90"/>
    </xf>
    <xf numFmtId="0" fontId="5" fillId="10" borderId="2" xfId="0" applyFont="1" applyFill="1" applyBorder="1" applyAlignment="1">
      <alignment horizontal="center" vertical="center" textRotation="90"/>
    </xf>
    <xf numFmtId="0" fontId="5" fillId="10" borderId="3" xfId="0" applyFont="1" applyFill="1" applyBorder="1" applyAlignment="1">
      <alignment horizontal="center" vertical="center" textRotation="90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87BE62"/>
      <color rgb="FF6A8ED0"/>
      <color rgb="FF99CC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Q78"/>
  <sheetViews>
    <sheetView tabSelected="1" zoomScale="110" zoomScaleNormal="110" workbookViewId="0">
      <pane ySplit="7" topLeftCell="A59" activePane="bottomLeft" state="frozen"/>
      <selection pane="bottomLeft" activeCell="H63" sqref="H63"/>
    </sheetView>
  </sheetViews>
  <sheetFormatPr defaultRowHeight="14.4" x14ac:dyDescent="0.3"/>
  <cols>
    <col min="2" max="2" width="4.77734375" customWidth="1"/>
    <col min="3" max="3" width="10.33203125" style="3" customWidth="1"/>
    <col min="4" max="4" width="11.77734375" style="3" customWidth="1"/>
    <col min="5" max="5" width="52.21875" style="3" customWidth="1"/>
    <col min="6" max="6" width="10.6640625" style="4" customWidth="1"/>
    <col min="7" max="7" width="11.33203125" style="2" customWidth="1"/>
    <col min="8" max="8" width="8.88671875" style="2"/>
    <col min="9" max="9" width="11.109375" style="2" customWidth="1"/>
    <col min="10" max="10" width="16.21875" style="37" customWidth="1"/>
    <col min="11" max="11" width="13.6640625" style="43" customWidth="1"/>
    <col min="13" max="13" width="11.6640625" bestFit="1" customWidth="1"/>
    <col min="14" max="14" width="10" style="2" customWidth="1"/>
    <col min="15" max="15" width="8.88671875" style="2"/>
    <col min="16" max="16" width="10.6640625" style="2" customWidth="1"/>
    <col min="17" max="17" width="8.88671875" style="35"/>
  </cols>
  <sheetData>
    <row r="1" spans="1:17" x14ac:dyDescent="0.3">
      <c r="A1" s="1" t="s">
        <v>73</v>
      </c>
    </row>
    <row r="2" spans="1:17" x14ac:dyDescent="0.3">
      <c r="A2" t="s">
        <v>0</v>
      </c>
    </row>
    <row r="4" spans="1:17" x14ac:dyDescent="0.3">
      <c r="A4" t="s">
        <v>62</v>
      </c>
    </row>
    <row r="6" spans="1:17" x14ac:dyDescent="0.3">
      <c r="C6" s="163" t="s">
        <v>29</v>
      </c>
      <c r="D6" s="164"/>
      <c r="E6" s="164"/>
      <c r="F6" s="164"/>
      <c r="G6" s="164"/>
      <c r="H6" s="164"/>
      <c r="I6" s="164"/>
      <c r="J6" s="164"/>
      <c r="K6" s="165"/>
      <c r="M6" s="179" t="s">
        <v>40</v>
      </c>
      <c r="N6" s="180"/>
      <c r="O6" s="180"/>
      <c r="P6" s="180"/>
      <c r="Q6" s="181"/>
    </row>
    <row r="7" spans="1:17" ht="32.4" customHeight="1" x14ac:dyDescent="0.3">
      <c r="C7" s="102" t="s">
        <v>4</v>
      </c>
      <c r="D7" s="19" t="s">
        <v>2</v>
      </c>
      <c r="E7" s="19" t="s">
        <v>1</v>
      </c>
      <c r="F7" s="20" t="s">
        <v>21</v>
      </c>
      <c r="G7" s="30" t="s">
        <v>3</v>
      </c>
      <c r="H7" s="131" t="s">
        <v>44</v>
      </c>
      <c r="I7" s="52" t="s">
        <v>39</v>
      </c>
      <c r="J7" s="66" t="s">
        <v>45</v>
      </c>
      <c r="K7" s="67" t="s">
        <v>46</v>
      </c>
      <c r="L7" s="49"/>
      <c r="M7" s="54" t="s">
        <v>38</v>
      </c>
      <c r="N7" s="68" t="s">
        <v>49</v>
      </c>
      <c r="O7" s="68" t="s">
        <v>50</v>
      </c>
      <c r="P7" s="68" t="s">
        <v>51</v>
      </c>
      <c r="Q7" s="53" t="s">
        <v>39</v>
      </c>
    </row>
    <row r="8" spans="1:17" ht="14.4" customHeight="1" x14ac:dyDescent="0.3">
      <c r="B8" s="141" t="s">
        <v>64</v>
      </c>
      <c r="C8" s="166" t="s">
        <v>63</v>
      </c>
      <c r="D8" s="147" t="s">
        <v>8</v>
      </c>
      <c r="E8" s="5" t="s">
        <v>5</v>
      </c>
      <c r="F8" s="6" t="s">
        <v>22</v>
      </c>
      <c r="G8" s="118">
        <v>30</v>
      </c>
      <c r="H8" s="7"/>
      <c r="I8" s="7">
        <v>231</v>
      </c>
      <c r="J8" s="17">
        <f>SUM(G8*H8*I8)</f>
        <v>0</v>
      </c>
      <c r="K8" s="18">
        <f>SUM(J8/12)</f>
        <v>0</v>
      </c>
      <c r="L8" s="49"/>
      <c r="M8" s="150" t="s">
        <v>2</v>
      </c>
      <c r="N8" s="132">
        <v>126</v>
      </c>
      <c r="O8" s="134">
        <v>14</v>
      </c>
      <c r="P8" s="134">
        <v>91</v>
      </c>
      <c r="Q8" s="136">
        <f>SUM(N8:P8)</f>
        <v>231</v>
      </c>
    </row>
    <row r="9" spans="1:17" x14ac:dyDescent="0.3">
      <c r="B9" s="142"/>
      <c r="C9" s="167"/>
      <c r="D9" s="148"/>
      <c r="E9" s="8" t="s">
        <v>15</v>
      </c>
      <c r="F9" s="9" t="s">
        <v>22</v>
      </c>
      <c r="G9" s="119">
        <v>346</v>
      </c>
      <c r="H9" s="10"/>
      <c r="I9" s="10">
        <v>231</v>
      </c>
      <c r="J9" s="38">
        <f t="shared" ref="J9:J71" si="0">SUM(G9*H9*I9)</f>
        <v>0</v>
      </c>
      <c r="K9" s="44">
        <f t="shared" ref="K9:K71" si="1">SUM(J9/12)</f>
        <v>0</v>
      </c>
      <c r="L9" s="49"/>
      <c r="M9" s="151"/>
      <c r="N9" s="138"/>
      <c r="O9" s="139"/>
      <c r="P9" s="139"/>
      <c r="Q9" s="140"/>
    </row>
    <row r="10" spans="1:17" x14ac:dyDescent="0.3">
      <c r="B10" s="142"/>
      <c r="C10" s="167"/>
      <c r="D10" s="148"/>
      <c r="E10" s="8" t="s">
        <v>6</v>
      </c>
      <c r="F10" s="9" t="s">
        <v>24</v>
      </c>
      <c r="G10" s="119">
        <v>17</v>
      </c>
      <c r="H10" s="10"/>
      <c r="I10" s="10">
        <v>231</v>
      </c>
      <c r="J10" s="38">
        <f t="shared" si="0"/>
        <v>0</v>
      </c>
      <c r="K10" s="44">
        <f t="shared" si="1"/>
        <v>0</v>
      </c>
      <c r="L10" s="49"/>
      <c r="M10" s="151"/>
      <c r="N10" s="138"/>
      <c r="O10" s="139"/>
      <c r="P10" s="139"/>
      <c r="Q10" s="140"/>
    </row>
    <row r="11" spans="1:17" ht="15.6" customHeight="1" x14ac:dyDescent="0.3">
      <c r="B11" s="142"/>
      <c r="C11" s="167"/>
      <c r="D11" s="148"/>
      <c r="E11" s="115" t="s">
        <v>52</v>
      </c>
      <c r="F11" s="9" t="s">
        <v>23</v>
      </c>
      <c r="G11" s="119">
        <v>1</v>
      </c>
      <c r="H11" s="10"/>
      <c r="I11" s="10">
        <v>231</v>
      </c>
      <c r="J11" s="38">
        <f t="shared" si="0"/>
        <v>0</v>
      </c>
      <c r="K11" s="44">
        <f t="shared" si="1"/>
        <v>0</v>
      </c>
      <c r="L11" s="49"/>
      <c r="M11" s="151"/>
      <c r="N11" s="138"/>
      <c r="O11" s="139"/>
      <c r="P11" s="139"/>
      <c r="Q11" s="140"/>
    </row>
    <row r="12" spans="1:17" x14ac:dyDescent="0.3">
      <c r="B12" s="142"/>
      <c r="C12" s="167"/>
      <c r="D12" s="148"/>
      <c r="E12" s="8" t="s">
        <v>28</v>
      </c>
      <c r="F12" s="9" t="s">
        <v>23</v>
      </c>
      <c r="G12" s="119">
        <v>14</v>
      </c>
      <c r="H12" s="10"/>
      <c r="I12" s="10">
        <v>231</v>
      </c>
      <c r="J12" s="38">
        <f t="shared" si="0"/>
        <v>0</v>
      </c>
      <c r="K12" s="44">
        <f t="shared" si="1"/>
        <v>0</v>
      </c>
      <c r="L12" s="49"/>
      <c r="M12" s="151"/>
      <c r="N12" s="138"/>
      <c r="O12" s="139"/>
      <c r="P12" s="139"/>
      <c r="Q12" s="140"/>
    </row>
    <row r="13" spans="1:17" x14ac:dyDescent="0.3">
      <c r="B13" s="142"/>
      <c r="C13" s="167"/>
      <c r="D13" s="148"/>
      <c r="E13" s="12" t="s">
        <v>31</v>
      </c>
      <c r="F13" s="9" t="s">
        <v>24</v>
      </c>
      <c r="G13" s="119">
        <v>2</v>
      </c>
      <c r="H13" s="10"/>
      <c r="I13" s="10">
        <v>231</v>
      </c>
      <c r="J13" s="38">
        <f t="shared" si="0"/>
        <v>0</v>
      </c>
      <c r="K13" s="44">
        <f t="shared" si="1"/>
        <v>0</v>
      </c>
      <c r="L13" s="49"/>
      <c r="M13" s="151"/>
      <c r="N13" s="138"/>
      <c r="O13" s="139"/>
      <c r="P13" s="139"/>
      <c r="Q13" s="140"/>
    </row>
    <row r="14" spans="1:17" ht="13.05" customHeight="1" x14ac:dyDescent="0.3">
      <c r="B14" s="142"/>
      <c r="C14" s="167"/>
      <c r="D14" s="148"/>
      <c r="E14" s="12" t="s">
        <v>13</v>
      </c>
      <c r="F14" s="21" t="s">
        <v>23</v>
      </c>
      <c r="G14" s="119">
        <v>14</v>
      </c>
      <c r="H14" s="10"/>
      <c r="I14" s="10">
        <v>231</v>
      </c>
      <c r="J14" s="38">
        <f t="shared" si="0"/>
        <v>0</v>
      </c>
      <c r="K14" s="44">
        <f t="shared" si="1"/>
        <v>0</v>
      </c>
      <c r="L14" s="49"/>
      <c r="M14" s="151"/>
      <c r="N14" s="138"/>
      <c r="O14" s="139"/>
      <c r="P14" s="139"/>
      <c r="Q14" s="140"/>
    </row>
    <row r="15" spans="1:17" x14ac:dyDescent="0.3">
      <c r="B15" s="142"/>
      <c r="C15" s="167"/>
      <c r="D15" s="149"/>
      <c r="E15" s="22" t="s">
        <v>25</v>
      </c>
      <c r="F15" s="23" t="s">
        <v>23</v>
      </c>
      <c r="G15" s="120">
        <v>17</v>
      </c>
      <c r="H15" s="11"/>
      <c r="I15" s="11">
        <v>231</v>
      </c>
      <c r="J15" s="39">
        <f t="shared" si="0"/>
        <v>0</v>
      </c>
      <c r="K15" s="45">
        <f t="shared" si="1"/>
        <v>0</v>
      </c>
      <c r="L15" s="50"/>
      <c r="M15" s="152"/>
      <c r="N15" s="133"/>
      <c r="O15" s="135"/>
      <c r="P15" s="135"/>
      <c r="Q15" s="137"/>
    </row>
    <row r="16" spans="1:17" x14ac:dyDescent="0.3">
      <c r="B16" s="142"/>
      <c r="C16" s="167"/>
      <c r="D16" s="169" t="s">
        <v>11</v>
      </c>
      <c r="E16" s="24" t="s">
        <v>7</v>
      </c>
      <c r="F16" s="25" t="s">
        <v>23</v>
      </c>
      <c r="G16" s="121">
        <v>17</v>
      </c>
      <c r="H16" s="26"/>
      <c r="I16" s="26">
        <v>52</v>
      </c>
      <c r="J16" s="40">
        <f t="shared" si="0"/>
        <v>0</v>
      </c>
      <c r="K16" s="46">
        <f t="shared" si="1"/>
        <v>0</v>
      </c>
      <c r="L16" s="51"/>
      <c r="M16" s="155" t="s">
        <v>2</v>
      </c>
      <c r="N16" s="132">
        <v>26</v>
      </c>
      <c r="O16" s="134">
        <v>7</v>
      </c>
      <c r="P16" s="134">
        <v>19</v>
      </c>
      <c r="Q16" s="136">
        <f>SUM(N16:P16)</f>
        <v>52</v>
      </c>
    </row>
    <row r="17" spans="2:17" x14ac:dyDescent="0.3">
      <c r="B17" s="142"/>
      <c r="C17" s="167"/>
      <c r="D17" s="169"/>
      <c r="E17" s="12" t="s">
        <v>12</v>
      </c>
      <c r="F17" s="9" t="s">
        <v>23</v>
      </c>
      <c r="G17" s="119">
        <v>17</v>
      </c>
      <c r="H17" s="10"/>
      <c r="I17" s="10">
        <v>52</v>
      </c>
      <c r="J17" s="38">
        <f t="shared" si="0"/>
        <v>0</v>
      </c>
      <c r="K17" s="44">
        <f t="shared" si="1"/>
        <v>0</v>
      </c>
      <c r="L17" s="49"/>
      <c r="M17" s="182"/>
      <c r="N17" s="138"/>
      <c r="O17" s="139"/>
      <c r="P17" s="139"/>
      <c r="Q17" s="140"/>
    </row>
    <row r="18" spans="2:17" x14ac:dyDescent="0.3">
      <c r="B18" s="142"/>
      <c r="C18" s="167"/>
      <c r="D18" s="169"/>
      <c r="E18" s="8" t="s">
        <v>15</v>
      </c>
      <c r="F18" s="9" t="s">
        <v>22</v>
      </c>
      <c r="G18" s="119">
        <v>49</v>
      </c>
      <c r="H18" s="10"/>
      <c r="I18" s="10">
        <v>52</v>
      </c>
      <c r="J18" s="38">
        <f t="shared" si="0"/>
        <v>0</v>
      </c>
      <c r="K18" s="44">
        <f t="shared" si="1"/>
        <v>0</v>
      </c>
      <c r="L18" s="49"/>
      <c r="M18" s="182"/>
      <c r="N18" s="138"/>
      <c r="O18" s="139"/>
      <c r="P18" s="139"/>
      <c r="Q18" s="140"/>
    </row>
    <row r="19" spans="2:17" x14ac:dyDescent="0.3">
      <c r="B19" s="142"/>
      <c r="C19" s="167"/>
      <c r="D19" s="154"/>
      <c r="E19" s="13" t="s">
        <v>16</v>
      </c>
      <c r="F19" s="14" t="s">
        <v>53</v>
      </c>
      <c r="G19" s="120">
        <v>5</v>
      </c>
      <c r="H19" s="11"/>
      <c r="I19" s="11">
        <v>52</v>
      </c>
      <c r="J19" s="39">
        <f t="shared" si="0"/>
        <v>0</v>
      </c>
      <c r="K19" s="45">
        <f t="shared" si="1"/>
        <v>0</v>
      </c>
      <c r="L19" s="50"/>
      <c r="M19" s="156"/>
      <c r="N19" s="133"/>
      <c r="O19" s="135"/>
      <c r="P19" s="135"/>
      <c r="Q19" s="137"/>
    </row>
    <row r="20" spans="2:17" x14ac:dyDescent="0.3">
      <c r="B20" s="142"/>
      <c r="C20" s="167"/>
      <c r="D20" s="176" t="s">
        <v>37</v>
      </c>
      <c r="E20" s="5" t="s">
        <v>33</v>
      </c>
      <c r="F20" s="6" t="s">
        <v>23</v>
      </c>
      <c r="G20" s="118">
        <v>17</v>
      </c>
      <c r="H20" s="7"/>
      <c r="I20" s="7">
        <v>10</v>
      </c>
      <c r="J20" s="17">
        <f t="shared" si="0"/>
        <v>0</v>
      </c>
      <c r="K20" s="36">
        <f t="shared" si="1"/>
        <v>0</v>
      </c>
      <c r="L20" s="51"/>
      <c r="M20" s="160" t="s">
        <v>2</v>
      </c>
      <c r="N20" s="132">
        <v>6</v>
      </c>
      <c r="O20" s="134">
        <v>0</v>
      </c>
      <c r="P20" s="134">
        <v>4</v>
      </c>
      <c r="Q20" s="136">
        <f>SUM(N20:P20)</f>
        <v>10</v>
      </c>
    </row>
    <row r="21" spans="2:17" ht="28.2" customHeight="1" x14ac:dyDescent="0.3">
      <c r="B21" s="142"/>
      <c r="C21" s="167"/>
      <c r="D21" s="177"/>
      <c r="E21" s="8" t="s">
        <v>14</v>
      </c>
      <c r="F21" s="9" t="s">
        <v>23</v>
      </c>
      <c r="G21" s="119">
        <v>17</v>
      </c>
      <c r="H21" s="10"/>
      <c r="I21" s="10">
        <v>10</v>
      </c>
      <c r="J21" s="38">
        <f t="shared" si="0"/>
        <v>0</v>
      </c>
      <c r="K21" s="44">
        <f t="shared" si="1"/>
        <v>0</v>
      </c>
      <c r="L21" s="49"/>
      <c r="M21" s="161"/>
      <c r="N21" s="138"/>
      <c r="O21" s="139"/>
      <c r="P21" s="139"/>
      <c r="Q21" s="140"/>
    </row>
    <row r="22" spans="2:17" x14ac:dyDescent="0.3">
      <c r="B22" s="142"/>
      <c r="C22" s="167"/>
      <c r="D22" s="178"/>
      <c r="E22" s="13"/>
      <c r="F22" s="14"/>
      <c r="G22" s="124"/>
      <c r="H22" s="124"/>
      <c r="I22" s="11"/>
      <c r="J22" s="39">
        <f t="shared" si="0"/>
        <v>0</v>
      </c>
      <c r="K22" s="45">
        <f t="shared" si="1"/>
        <v>0</v>
      </c>
      <c r="L22" s="50"/>
      <c r="M22" s="162"/>
      <c r="N22" s="133"/>
      <c r="O22" s="135"/>
      <c r="P22" s="135"/>
      <c r="Q22" s="137"/>
    </row>
    <row r="23" spans="2:17" ht="14.4" customHeight="1" x14ac:dyDescent="0.3">
      <c r="B23" s="142"/>
      <c r="C23" s="167"/>
      <c r="D23" s="170" t="s">
        <v>41</v>
      </c>
      <c r="E23" s="24" t="s">
        <v>17</v>
      </c>
      <c r="F23" s="25" t="s">
        <v>24</v>
      </c>
      <c r="G23" s="121">
        <v>32</v>
      </c>
      <c r="H23" s="26"/>
      <c r="I23" s="26">
        <v>1</v>
      </c>
      <c r="J23" s="40">
        <f t="shared" si="0"/>
        <v>0</v>
      </c>
      <c r="K23" s="46">
        <f t="shared" si="1"/>
        <v>0</v>
      </c>
      <c r="L23" s="51"/>
      <c r="M23" s="183" t="s">
        <v>2</v>
      </c>
      <c r="N23" s="132"/>
      <c r="O23" s="134">
        <v>1</v>
      </c>
      <c r="P23" s="134"/>
      <c r="Q23" s="136">
        <f>SUM(N23:P23)</f>
        <v>1</v>
      </c>
    </row>
    <row r="24" spans="2:17" x14ac:dyDescent="0.3">
      <c r="B24" s="142"/>
      <c r="C24" s="167"/>
      <c r="D24" s="171"/>
      <c r="E24" s="8" t="s">
        <v>18</v>
      </c>
      <c r="F24" s="9" t="s">
        <v>24</v>
      </c>
      <c r="G24" s="119">
        <v>9</v>
      </c>
      <c r="H24" s="10"/>
      <c r="I24" s="10">
        <v>1</v>
      </c>
      <c r="J24" s="38">
        <f t="shared" si="0"/>
        <v>0</v>
      </c>
      <c r="K24" s="44">
        <f t="shared" si="1"/>
        <v>0</v>
      </c>
      <c r="L24" s="49"/>
      <c r="M24" s="184"/>
      <c r="N24" s="138"/>
      <c r="O24" s="139"/>
      <c r="P24" s="139"/>
      <c r="Q24" s="140"/>
    </row>
    <row r="25" spans="2:17" ht="27.75" customHeight="1" x14ac:dyDescent="0.3">
      <c r="B25" s="142"/>
      <c r="C25" s="167"/>
      <c r="D25" s="171"/>
      <c r="E25" s="8" t="s">
        <v>30</v>
      </c>
      <c r="F25" s="9" t="s">
        <v>22</v>
      </c>
      <c r="G25" s="119">
        <v>395</v>
      </c>
      <c r="H25" s="10"/>
      <c r="I25" s="10">
        <v>1</v>
      </c>
      <c r="J25" s="38">
        <f t="shared" si="0"/>
        <v>0</v>
      </c>
      <c r="K25" s="44">
        <f t="shared" si="1"/>
        <v>0</v>
      </c>
      <c r="L25" s="49"/>
      <c r="M25" s="184"/>
      <c r="N25" s="138"/>
      <c r="O25" s="139"/>
      <c r="P25" s="139"/>
      <c r="Q25" s="140"/>
    </row>
    <row r="26" spans="2:17" ht="12.15" customHeight="1" x14ac:dyDescent="0.3">
      <c r="B26" s="142"/>
      <c r="C26" s="167"/>
      <c r="D26" s="171"/>
      <c r="E26" s="8" t="s">
        <v>32</v>
      </c>
      <c r="F26" s="9" t="s">
        <v>24</v>
      </c>
      <c r="G26" s="119">
        <v>70</v>
      </c>
      <c r="H26" s="10"/>
      <c r="I26" s="10">
        <v>1</v>
      </c>
      <c r="J26" s="38">
        <f t="shared" si="0"/>
        <v>0</v>
      </c>
      <c r="K26" s="44">
        <f t="shared" si="1"/>
        <v>0</v>
      </c>
      <c r="L26" s="49"/>
      <c r="M26" s="184"/>
      <c r="N26" s="138"/>
      <c r="O26" s="139"/>
      <c r="P26" s="139"/>
      <c r="Q26" s="140"/>
    </row>
    <row r="27" spans="2:17" x14ac:dyDescent="0.3">
      <c r="B27" s="142"/>
      <c r="C27" s="167"/>
      <c r="D27" s="171"/>
      <c r="E27" s="8" t="s">
        <v>19</v>
      </c>
      <c r="F27" s="9" t="s">
        <v>24</v>
      </c>
      <c r="G27" s="119">
        <v>26</v>
      </c>
      <c r="H27" s="10"/>
      <c r="I27" s="10">
        <v>1</v>
      </c>
      <c r="J27" s="38">
        <f t="shared" si="0"/>
        <v>0</v>
      </c>
      <c r="K27" s="44">
        <f t="shared" si="1"/>
        <v>0</v>
      </c>
      <c r="L27" s="49"/>
      <c r="M27" s="184"/>
      <c r="N27" s="138"/>
      <c r="O27" s="139"/>
      <c r="P27" s="139"/>
      <c r="Q27" s="140"/>
    </row>
    <row r="28" spans="2:17" x14ac:dyDescent="0.3">
      <c r="B28" s="142"/>
      <c r="C28" s="168"/>
      <c r="D28" s="172"/>
      <c r="E28" s="13" t="s">
        <v>20</v>
      </c>
      <c r="F28" s="14" t="s">
        <v>24</v>
      </c>
      <c r="G28" s="120">
        <v>63</v>
      </c>
      <c r="H28" s="11"/>
      <c r="I28" s="11">
        <v>1</v>
      </c>
      <c r="J28" s="39">
        <f t="shared" si="0"/>
        <v>0</v>
      </c>
      <c r="K28" s="45">
        <f t="shared" si="1"/>
        <v>0</v>
      </c>
      <c r="L28" s="50"/>
      <c r="M28" s="185"/>
      <c r="N28" s="133"/>
      <c r="O28" s="135"/>
      <c r="P28" s="135"/>
      <c r="Q28" s="137"/>
    </row>
    <row r="29" spans="2:17" x14ac:dyDescent="0.3">
      <c r="B29" s="142"/>
      <c r="C29" s="173" t="s">
        <v>10</v>
      </c>
      <c r="D29" s="147" t="s">
        <v>8</v>
      </c>
      <c r="E29" s="5" t="s">
        <v>27</v>
      </c>
      <c r="F29" s="6" t="s">
        <v>24</v>
      </c>
      <c r="G29" s="118">
        <v>3</v>
      </c>
      <c r="H29" s="7"/>
      <c r="I29" s="7">
        <v>231</v>
      </c>
      <c r="J29" s="17">
        <f t="shared" ref="J29:J39" si="2">SUM(G29*H29*I29)</f>
        <v>0</v>
      </c>
      <c r="K29" s="36">
        <f t="shared" ref="K29:K39" si="3">SUM(J29/12)</f>
        <v>0</v>
      </c>
      <c r="L29" s="51"/>
      <c r="M29" s="150" t="s">
        <v>2</v>
      </c>
      <c r="N29" s="132">
        <v>126</v>
      </c>
      <c r="O29" s="134">
        <v>14</v>
      </c>
      <c r="P29" s="134">
        <v>91</v>
      </c>
      <c r="Q29" s="136">
        <f>SUM(N29:P29)</f>
        <v>231</v>
      </c>
    </row>
    <row r="30" spans="2:17" x14ac:dyDescent="0.3">
      <c r="B30" s="142"/>
      <c r="C30" s="174"/>
      <c r="D30" s="148"/>
      <c r="E30" s="8" t="s">
        <v>9</v>
      </c>
      <c r="F30" s="9" t="s">
        <v>24</v>
      </c>
      <c r="G30" s="119">
        <v>3</v>
      </c>
      <c r="H30" s="10"/>
      <c r="I30" s="10">
        <v>231</v>
      </c>
      <c r="J30" s="38">
        <f t="shared" si="2"/>
        <v>0</v>
      </c>
      <c r="K30" s="44">
        <f t="shared" si="3"/>
        <v>0</v>
      </c>
      <c r="L30" s="49"/>
      <c r="M30" s="151"/>
      <c r="N30" s="138"/>
      <c r="O30" s="139"/>
      <c r="P30" s="139"/>
      <c r="Q30" s="140"/>
    </row>
    <row r="31" spans="2:17" ht="29.4" customHeight="1" x14ac:dyDescent="0.3">
      <c r="B31" s="142"/>
      <c r="C31" s="174"/>
      <c r="D31" s="148"/>
      <c r="E31" s="12" t="s">
        <v>71</v>
      </c>
      <c r="F31" s="9" t="s">
        <v>23</v>
      </c>
      <c r="G31" s="119">
        <v>3</v>
      </c>
      <c r="H31" s="10"/>
      <c r="I31" s="10">
        <v>231</v>
      </c>
      <c r="J31" s="38">
        <f t="shared" si="2"/>
        <v>0</v>
      </c>
      <c r="K31" s="44">
        <f t="shared" si="3"/>
        <v>0</v>
      </c>
      <c r="L31" s="49"/>
      <c r="M31" s="151"/>
      <c r="N31" s="138"/>
      <c r="O31" s="139"/>
      <c r="P31" s="139"/>
      <c r="Q31" s="140"/>
    </row>
    <row r="32" spans="2:17" x14ac:dyDescent="0.3">
      <c r="B32" s="142"/>
      <c r="C32" s="174"/>
      <c r="D32" s="148"/>
      <c r="E32" s="8" t="s">
        <v>5</v>
      </c>
      <c r="F32" s="9" t="s">
        <v>22</v>
      </c>
      <c r="G32" s="119">
        <v>13</v>
      </c>
      <c r="H32" s="10"/>
      <c r="I32" s="10">
        <v>231</v>
      </c>
      <c r="J32" s="38">
        <f t="shared" si="2"/>
        <v>0</v>
      </c>
      <c r="K32" s="44">
        <f t="shared" si="3"/>
        <v>0</v>
      </c>
      <c r="L32" s="49"/>
      <c r="M32" s="151"/>
      <c r="N32" s="138"/>
      <c r="O32" s="139"/>
      <c r="P32" s="139"/>
      <c r="Q32" s="140"/>
    </row>
    <row r="33" spans="1:17" ht="43.2" x14ac:dyDescent="0.3">
      <c r="B33" s="142"/>
      <c r="C33" s="174"/>
      <c r="D33" s="149"/>
      <c r="E33" s="22" t="s">
        <v>72</v>
      </c>
      <c r="F33" s="14" t="s">
        <v>23</v>
      </c>
      <c r="G33" s="120">
        <v>3</v>
      </c>
      <c r="H33" s="11"/>
      <c r="I33" s="10">
        <v>231</v>
      </c>
      <c r="J33" s="39">
        <f t="shared" si="2"/>
        <v>0</v>
      </c>
      <c r="K33" s="45">
        <f t="shared" si="3"/>
        <v>0</v>
      </c>
      <c r="L33" s="50"/>
      <c r="M33" s="152"/>
      <c r="N33" s="133"/>
      <c r="O33" s="135"/>
      <c r="P33" s="135"/>
      <c r="Q33" s="137"/>
    </row>
    <row r="34" spans="1:17" ht="22.05" customHeight="1" x14ac:dyDescent="0.3">
      <c r="B34" s="142"/>
      <c r="C34" s="174"/>
      <c r="D34" s="153" t="s">
        <v>11</v>
      </c>
      <c r="E34" s="29" t="s">
        <v>34</v>
      </c>
      <c r="F34" s="15" t="s">
        <v>22</v>
      </c>
      <c r="G34" s="34">
        <v>40</v>
      </c>
      <c r="H34" s="16"/>
      <c r="I34" s="16">
        <v>52</v>
      </c>
      <c r="J34" s="41">
        <f t="shared" si="2"/>
        <v>0</v>
      </c>
      <c r="K34" s="47">
        <f t="shared" si="3"/>
        <v>0</v>
      </c>
      <c r="L34" s="51"/>
      <c r="M34" s="155" t="s">
        <v>2</v>
      </c>
      <c r="N34" s="132">
        <v>26</v>
      </c>
      <c r="O34" s="134">
        <v>7</v>
      </c>
      <c r="P34" s="134">
        <v>19</v>
      </c>
      <c r="Q34" s="136">
        <f>SUM(N34:P34)</f>
        <v>52</v>
      </c>
    </row>
    <row r="35" spans="1:17" ht="18" customHeight="1" x14ac:dyDescent="0.3">
      <c r="B35" s="142"/>
      <c r="C35" s="174"/>
      <c r="D35" s="154"/>
      <c r="E35" s="8" t="s">
        <v>26</v>
      </c>
      <c r="F35" s="27" t="s">
        <v>24</v>
      </c>
      <c r="G35" s="122">
        <v>3</v>
      </c>
      <c r="H35" s="28"/>
      <c r="I35" s="28">
        <v>52</v>
      </c>
      <c r="J35" s="42">
        <f t="shared" si="2"/>
        <v>0</v>
      </c>
      <c r="K35" s="48">
        <f t="shared" si="3"/>
        <v>0</v>
      </c>
      <c r="L35" s="50"/>
      <c r="M35" s="156"/>
      <c r="N35" s="133"/>
      <c r="O35" s="135"/>
      <c r="P35" s="135"/>
      <c r="Q35" s="137"/>
    </row>
    <row r="36" spans="1:17" x14ac:dyDescent="0.3">
      <c r="B36" s="142"/>
      <c r="C36" s="174"/>
      <c r="D36" s="157" t="s">
        <v>41</v>
      </c>
      <c r="E36" s="5" t="s">
        <v>17</v>
      </c>
      <c r="F36" s="6" t="s">
        <v>24</v>
      </c>
      <c r="G36" s="118">
        <v>4</v>
      </c>
      <c r="H36" s="7"/>
      <c r="I36" s="7">
        <v>1</v>
      </c>
      <c r="J36" s="17">
        <f t="shared" si="2"/>
        <v>0</v>
      </c>
      <c r="K36" s="36">
        <f t="shared" si="3"/>
        <v>0</v>
      </c>
      <c r="L36" s="51"/>
      <c r="M36" s="160" t="s">
        <v>2</v>
      </c>
      <c r="N36" s="132"/>
      <c r="O36" s="134">
        <v>1</v>
      </c>
      <c r="P36" s="134"/>
      <c r="Q36" s="136">
        <f>SUM(N36:P36)</f>
        <v>1</v>
      </c>
    </row>
    <row r="37" spans="1:17" x14ac:dyDescent="0.3">
      <c r="B37" s="142"/>
      <c r="C37" s="174"/>
      <c r="D37" s="158"/>
      <c r="E37" s="8" t="s">
        <v>19</v>
      </c>
      <c r="F37" s="9" t="s">
        <v>24</v>
      </c>
      <c r="G37" s="119">
        <v>3</v>
      </c>
      <c r="H37" s="10"/>
      <c r="I37" s="10">
        <v>1</v>
      </c>
      <c r="J37" s="38">
        <f t="shared" si="2"/>
        <v>0</v>
      </c>
      <c r="K37" s="44">
        <f t="shared" si="3"/>
        <v>0</v>
      </c>
      <c r="L37" s="49"/>
      <c r="M37" s="161"/>
      <c r="N37" s="138"/>
      <c r="O37" s="139"/>
      <c r="P37" s="139"/>
      <c r="Q37" s="140"/>
    </row>
    <row r="38" spans="1:17" s="4" customFormat="1" x14ac:dyDescent="0.3">
      <c r="A38"/>
      <c r="B38" s="142"/>
      <c r="C38" s="175"/>
      <c r="D38" s="159"/>
      <c r="E38" s="13" t="s">
        <v>20</v>
      </c>
      <c r="F38" s="14" t="s">
        <v>24</v>
      </c>
      <c r="G38" s="120">
        <v>6</v>
      </c>
      <c r="H38" s="11"/>
      <c r="I38" s="11">
        <v>1</v>
      </c>
      <c r="J38" s="39">
        <f t="shared" si="2"/>
        <v>0</v>
      </c>
      <c r="K38" s="45">
        <f t="shared" si="3"/>
        <v>0</v>
      </c>
      <c r="L38" s="50"/>
      <c r="M38" s="162"/>
      <c r="N38" s="133"/>
      <c r="O38" s="135"/>
      <c r="P38" s="135"/>
      <c r="Q38" s="137"/>
    </row>
    <row r="39" spans="1:17" x14ac:dyDescent="0.3">
      <c r="B39" s="143"/>
      <c r="C39" s="32" t="s">
        <v>35</v>
      </c>
      <c r="D39" s="31" t="s">
        <v>11</v>
      </c>
      <c r="E39" s="33" t="s">
        <v>36</v>
      </c>
      <c r="F39" s="15" t="s">
        <v>24</v>
      </c>
      <c r="G39" s="34">
        <v>5</v>
      </c>
      <c r="H39" s="16"/>
      <c r="I39" s="34">
        <v>52</v>
      </c>
      <c r="J39" s="41">
        <f t="shared" si="2"/>
        <v>0</v>
      </c>
      <c r="K39" s="47">
        <f t="shared" si="3"/>
        <v>0</v>
      </c>
      <c r="L39" s="103"/>
      <c r="M39" s="55" t="s">
        <v>2</v>
      </c>
      <c r="N39" s="56">
        <v>26</v>
      </c>
      <c r="O39" s="57">
        <v>7</v>
      </c>
      <c r="P39" s="57">
        <v>19</v>
      </c>
      <c r="Q39" s="58">
        <f>SUM(N39:P39)</f>
        <v>52</v>
      </c>
    </row>
    <row r="40" spans="1:17" ht="14.4" customHeight="1" x14ac:dyDescent="0.3">
      <c r="B40" s="144" t="s">
        <v>65</v>
      </c>
      <c r="C40" s="166" t="s">
        <v>66</v>
      </c>
      <c r="D40" s="147" t="s">
        <v>8</v>
      </c>
      <c r="E40" s="5" t="s">
        <v>5</v>
      </c>
      <c r="F40" s="6" t="s">
        <v>22</v>
      </c>
      <c r="G40" s="123"/>
      <c r="H40" s="123"/>
      <c r="I40" s="7">
        <v>224</v>
      </c>
      <c r="J40" s="17">
        <f>SUM(G40*H40*I40)</f>
        <v>0</v>
      </c>
      <c r="K40" s="18">
        <f>SUM(J40/12)</f>
        <v>0</v>
      </c>
      <c r="L40" s="49"/>
      <c r="M40" s="150" t="s">
        <v>2</v>
      </c>
      <c r="N40" s="132">
        <v>126</v>
      </c>
      <c r="O40" s="134">
        <v>7</v>
      </c>
      <c r="P40" s="134">
        <v>91</v>
      </c>
      <c r="Q40" s="136">
        <f>SUM(N40:P40)</f>
        <v>224</v>
      </c>
    </row>
    <row r="41" spans="1:17" ht="14.4" customHeight="1" x14ac:dyDescent="0.3">
      <c r="B41" s="145"/>
      <c r="C41" s="167"/>
      <c r="D41" s="148"/>
      <c r="E41" s="8" t="s">
        <v>15</v>
      </c>
      <c r="F41" s="9" t="s">
        <v>22</v>
      </c>
      <c r="G41" s="119">
        <v>25</v>
      </c>
      <c r="H41" s="10"/>
      <c r="I41" s="10">
        <v>224</v>
      </c>
      <c r="J41" s="38">
        <f t="shared" ref="J41:J60" si="4">SUM(G41*H41*I41)</f>
        <v>0</v>
      </c>
      <c r="K41" s="44">
        <f t="shared" ref="K41:K60" si="5">SUM(J41/12)</f>
        <v>0</v>
      </c>
      <c r="L41" s="49"/>
      <c r="M41" s="151"/>
      <c r="N41" s="138"/>
      <c r="O41" s="139"/>
      <c r="P41" s="139"/>
      <c r="Q41" s="140"/>
    </row>
    <row r="42" spans="1:17" x14ac:dyDescent="0.3">
      <c r="B42" s="145"/>
      <c r="C42" s="167"/>
      <c r="D42" s="148"/>
      <c r="E42" s="8" t="s">
        <v>6</v>
      </c>
      <c r="F42" s="9" t="s">
        <v>24</v>
      </c>
      <c r="G42" s="119">
        <v>4</v>
      </c>
      <c r="H42" s="10"/>
      <c r="I42" s="10">
        <v>224</v>
      </c>
      <c r="J42" s="38">
        <f t="shared" si="4"/>
        <v>0</v>
      </c>
      <c r="K42" s="44">
        <f t="shared" si="5"/>
        <v>0</v>
      </c>
      <c r="L42" s="49"/>
      <c r="M42" s="151"/>
      <c r="N42" s="138"/>
      <c r="O42" s="139"/>
      <c r="P42" s="139"/>
      <c r="Q42" s="140"/>
    </row>
    <row r="43" spans="1:17" x14ac:dyDescent="0.3">
      <c r="B43" s="145"/>
      <c r="C43" s="167"/>
      <c r="D43" s="148"/>
      <c r="E43" s="115" t="s">
        <v>52</v>
      </c>
      <c r="F43" s="9" t="s">
        <v>23</v>
      </c>
      <c r="G43" s="119">
        <v>1</v>
      </c>
      <c r="H43" s="10"/>
      <c r="I43" s="10">
        <v>224</v>
      </c>
      <c r="J43" s="38">
        <f t="shared" si="4"/>
        <v>0</v>
      </c>
      <c r="K43" s="44">
        <f t="shared" si="5"/>
        <v>0</v>
      </c>
      <c r="L43" s="49"/>
      <c r="M43" s="151"/>
      <c r="N43" s="138"/>
      <c r="O43" s="139"/>
      <c r="P43" s="139"/>
      <c r="Q43" s="140"/>
    </row>
    <row r="44" spans="1:17" x14ac:dyDescent="0.3">
      <c r="B44" s="145"/>
      <c r="C44" s="167"/>
      <c r="D44" s="148"/>
      <c r="E44" s="8" t="s">
        <v>28</v>
      </c>
      <c r="F44" s="9" t="s">
        <v>23</v>
      </c>
      <c r="G44" s="119">
        <v>2</v>
      </c>
      <c r="H44" s="10"/>
      <c r="I44" s="10">
        <v>224</v>
      </c>
      <c r="J44" s="38">
        <f t="shared" si="4"/>
        <v>0</v>
      </c>
      <c r="K44" s="44">
        <f t="shared" si="5"/>
        <v>0</v>
      </c>
      <c r="L44" s="49"/>
      <c r="M44" s="151"/>
      <c r="N44" s="138"/>
      <c r="O44" s="139"/>
      <c r="P44" s="139"/>
      <c r="Q44" s="140"/>
    </row>
    <row r="45" spans="1:17" x14ac:dyDescent="0.3">
      <c r="B45" s="145"/>
      <c r="C45" s="167"/>
      <c r="D45" s="148"/>
      <c r="E45" s="12" t="s">
        <v>31</v>
      </c>
      <c r="F45" s="9" t="s">
        <v>24</v>
      </c>
      <c r="G45" s="119">
        <v>1</v>
      </c>
      <c r="H45" s="10"/>
      <c r="I45" s="10">
        <v>224</v>
      </c>
      <c r="J45" s="38">
        <f t="shared" si="4"/>
        <v>0</v>
      </c>
      <c r="K45" s="44">
        <f t="shared" si="5"/>
        <v>0</v>
      </c>
      <c r="L45" s="49"/>
      <c r="M45" s="151"/>
      <c r="N45" s="138"/>
      <c r="O45" s="139"/>
      <c r="P45" s="139"/>
      <c r="Q45" s="140"/>
    </row>
    <row r="46" spans="1:17" ht="15" customHeight="1" x14ac:dyDescent="0.3">
      <c r="B46" s="145"/>
      <c r="C46" s="167"/>
      <c r="D46" s="148"/>
      <c r="E46" s="12" t="s">
        <v>13</v>
      </c>
      <c r="F46" s="21" t="s">
        <v>23</v>
      </c>
      <c r="G46" s="119">
        <v>1</v>
      </c>
      <c r="H46" s="10"/>
      <c r="I46" s="10">
        <v>224</v>
      </c>
      <c r="J46" s="38">
        <f t="shared" si="4"/>
        <v>0</v>
      </c>
      <c r="K46" s="44">
        <f t="shared" si="5"/>
        <v>0</v>
      </c>
      <c r="L46" s="49"/>
      <c r="M46" s="151"/>
      <c r="N46" s="138"/>
      <c r="O46" s="139"/>
      <c r="P46" s="139"/>
      <c r="Q46" s="140"/>
    </row>
    <row r="47" spans="1:17" ht="13.95" customHeight="1" x14ac:dyDescent="0.3">
      <c r="B47" s="145"/>
      <c r="C47" s="167"/>
      <c r="D47" s="149"/>
      <c r="E47" s="22" t="s">
        <v>25</v>
      </c>
      <c r="F47" s="23" t="s">
        <v>23</v>
      </c>
      <c r="G47" s="120">
        <v>4</v>
      </c>
      <c r="H47" s="11"/>
      <c r="I47" s="11">
        <v>224</v>
      </c>
      <c r="J47" s="39">
        <f t="shared" si="4"/>
        <v>0</v>
      </c>
      <c r="K47" s="45">
        <f t="shared" si="5"/>
        <v>0</v>
      </c>
      <c r="L47" s="50"/>
      <c r="M47" s="152"/>
      <c r="N47" s="133"/>
      <c r="O47" s="135"/>
      <c r="P47" s="135"/>
      <c r="Q47" s="137"/>
    </row>
    <row r="48" spans="1:17" ht="14.4" customHeight="1" x14ac:dyDescent="0.3">
      <c r="B48" s="145"/>
      <c r="C48" s="167"/>
      <c r="D48" s="169" t="s">
        <v>11</v>
      </c>
      <c r="E48" s="24" t="s">
        <v>7</v>
      </c>
      <c r="F48" s="25" t="s">
        <v>23</v>
      </c>
      <c r="G48" s="121">
        <v>3</v>
      </c>
      <c r="H48" s="26"/>
      <c r="I48" s="26">
        <v>52</v>
      </c>
      <c r="J48" s="40">
        <f t="shared" si="4"/>
        <v>0</v>
      </c>
      <c r="K48" s="46">
        <f t="shared" si="5"/>
        <v>0</v>
      </c>
      <c r="L48" s="51"/>
      <c r="M48" s="155" t="s">
        <v>2</v>
      </c>
      <c r="N48" s="132">
        <v>26</v>
      </c>
      <c r="O48" s="134">
        <v>7</v>
      </c>
      <c r="P48" s="134">
        <v>19</v>
      </c>
      <c r="Q48" s="136">
        <f>SUM(N48:P48)</f>
        <v>52</v>
      </c>
    </row>
    <row r="49" spans="2:17" x14ac:dyDescent="0.3">
      <c r="B49" s="145"/>
      <c r="C49" s="167"/>
      <c r="D49" s="169"/>
      <c r="E49" s="12" t="s">
        <v>12</v>
      </c>
      <c r="F49" s="9" t="s">
        <v>23</v>
      </c>
      <c r="G49" s="119">
        <v>4</v>
      </c>
      <c r="H49" s="10"/>
      <c r="I49" s="10">
        <v>52</v>
      </c>
      <c r="J49" s="38">
        <f t="shared" si="4"/>
        <v>0</v>
      </c>
      <c r="K49" s="44">
        <f t="shared" si="5"/>
        <v>0</v>
      </c>
      <c r="L49" s="49"/>
      <c r="M49" s="182"/>
      <c r="N49" s="138"/>
      <c r="O49" s="139"/>
      <c r="P49" s="139"/>
      <c r="Q49" s="140"/>
    </row>
    <row r="50" spans="2:17" x14ac:dyDescent="0.3">
      <c r="B50" s="145"/>
      <c r="C50" s="167"/>
      <c r="D50" s="169"/>
      <c r="E50" s="8" t="s">
        <v>15</v>
      </c>
      <c r="F50" s="9" t="s">
        <v>22</v>
      </c>
      <c r="G50" s="125"/>
      <c r="H50" s="125"/>
      <c r="I50" s="10">
        <v>52</v>
      </c>
      <c r="J50" s="38">
        <f t="shared" si="4"/>
        <v>0</v>
      </c>
      <c r="K50" s="44">
        <f t="shared" si="5"/>
        <v>0</v>
      </c>
      <c r="L50" s="49"/>
      <c r="M50" s="182"/>
      <c r="N50" s="138"/>
      <c r="O50" s="139"/>
      <c r="P50" s="139"/>
      <c r="Q50" s="140"/>
    </row>
    <row r="51" spans="2:17" x14ac:dyDescent="0.3">
      <c r="B51" s="145"/>
      <c r="C51" s="167"/>
      <c r="D51" s="154"/>
      <c r="E51" s="13" t="s">
        <v>16</v>
      </c>
      <c r="F51" s="14" t="s">
        <v>53</v>
      </c>
      <c r="G51" s="124"/>
      <c r="H51" s="124"/>
      <c r="I51" s="11">
        <v>52</v>
      </c>
      <c r="J51" s="39">
        <f t="shared" si="4"/>
        <v>0</v>
      </c>
      <c r="K51" s="45">
        <f t="shared" si="5"/>
        <v>0</v>
      </c>
      <c r="L51" s="50"/>
      <c r="M51" s="156"/>
      <c r="N51" s="133"/>
      <c r="O51" s="135"/>
      <c r="P51" s="135"/>
      <c r="Q51" s="137"/>
    </row>
    <row r="52" spans="2:17" ht="14.4" customHeight="1" x14ac:dyDescent="0.3">
      <c r="B52" s="145"/>
      <c r="C52" s="167"/>
      <c r="D52" s="176" t="s">
        <v>37</v>
      </c>
      <c r="E52" s="5" t="s">
        <v>33</v>
      </c>
      <c r="F52" s="6" t="s">
        <v>23</v>
      </c>
      <c r="G52" s="118">
        <v>3</v>
      </c>
      <c r="H52" s="7"/>
      <c r="I52" s="7">
        <v>10</v>
      </c>
      <c r="J52" s="17">
        <f t="shared" si="4"/>
        <v>0</v>
      </c>
      <c r="K52" s="36">
        <f t="shared" si="5"/>
        <v>0</v>
      </c>
      <c r="L52" s="51"/>
      <c r="M52" s="160" t="s">
        <v>2</v>
      </c>
      <c r="N52" s="132">
        <v>6</v>
      </c>
      <c r="O52" s="134">
        <v>0</v>
      </c>
      <c r="P52" s="134">
        <v>4</v>
      </c>
      <c r="Q52" s="136">
        <f>SUM(N52:P52)</f>
        <v>10</v>
      </c>
    </row>
    <row r="53" spans="2:17" x14ac:dyDescent="0.3">
      <c r="B53" s="145"/>
      <c r="C53" s="167"/>
      <c r="D53" s="177"/>
      <c r="E53" s="8" t="s">
        <v>14</v>
      </c>
      <c r="F53" s="9" t="s">
        <v>23</v>
      </c>
      <c r="G53" s="119">
        <v>3</v>
      </c>
      <c r="H53" s="10"/>
      <c r="I53" s="10">
        <v>10</v>
      </c>
      <c r="J53" s="38">
        <f t="shared" si="4"/>
        <v>0</v>
      </c>
      <c r="K53" s="44">
        <f t="shared" si="5"/>
        <v>0</v>
      </c>
      <c r="L53" s="49"/>
      <c r="M53" s="161"/>
      <c r="N53" s="138"/>
      <c r="O53" s="139"/>
      <c r="P53" s="139"/>
      <c r="Q53" s="140"/>
    </row>
    <row r="54" spans="2:17" x14ac:dyDescent="0.3">
      <c r="B54" s="145"/>
      <c r="C54" s="167"/>
      <c r="D54" s="178"/>
      <c r="E54" s="13"/>
      <c r="F54" s="14"/>
      <c r="G54" s="124"/>
      <c r="H54" s="124"/>
      <c r="I54" s="11"/>
      <c r="J54" s="39">
        <f t="shared" si="4"/>
        <v>0</v>
      </c>
      <c r="K54" s="45">
        <f t="shared" si="5"/>
        <v>0</v>
      </c>
      <c r="L54" s="50"/>
      <c r="M54" s="162"/>
      <c r="N54" s="133"/>
      <c r="O54" s="135"/>
      <c r="P54" s="135"/>
      <c r="Q54" s="137"/>
    </row>
    <row r="55" spans="2:17" ht="14.4" customHeight="1" x14ac:dyDescent="0.3">
      <c r="B55" s="145"/>
      <c r="C55" s="167"/>
      <c r="D55" s="170" t="s">
        <v>41</v>
      </c>
      <c r="E55" s="24" t="s">
        <v>17</v>
      </c>
      <c r="F55" s="25" t="s">
        <v>24</v>
      </c>
      <c r="G55" s="121">
        <v>4</v>
      </c>
      <c r="H55" s="26"/>
      <c r="I55" s="26">
        <v>1</v>
      </c>
      <c r="J55" s="40">
        <f t="shared" si="4"/>
        <v>0</v>
      </c>
      <c r="K55" s="46">
        <f t="shared" si="5"/>
        <v>0</v>
      </c>
      <c r="L55" s="51"/>
      <c r="M55" s="183" t="s">
        <v>2</v>
      </c>
      <c r="N55" s="132"/>
      <c r="O55" s="134">
        <v>1</v>
      </c>
      <c r="P55" s="134"/>
      <c r="Q55" s="136">
        <f>SUM(N55:P55)</f>
        <v>1</v>
      </c>
    </row>
    <row r="56" spans="2:17" x14ac:dyDescent="0.3">
      <c r="B56" s="145"/>
      <c r="C56" s="167"/>
      <c r="D56" s="171"/>
      <c r="E56" s="8" t="s">
        <v>18</v>
      </c>
      <c r="F56" s="9" t="s">
        <v>24</v>
      </c>
      <c r="G56" s="119">
        <v>6</v>
      </c>
      <c r="H56" s="10"/>
      <c r="I56" s="10">
        <v>1</v>
      </c>
      <c r="J56" s="38">
        <f t="shared" si="4"/>
        <v>0</v>
      </c>
      <c r="K56" s="44">
        <f t="shared" si="5"/>
        <v>0</v>
      </c>
      <c r="L56" s="49"/>
      <c r="M56" s="184"/>
      <c r="N56" s="138"/>
      <c r="O56" s="139"/>
      <c r="P56" s="139"/>
      <c r="Q56" s="140"/>
    </row>
    <row r="57" spans="2:17" ht="28.8" x14ac:dyDescent="0.3">
      <c r="B57" s="145"/>
      <c r="C57" s="167"/>
      <c r="D57" s="171"/>
      <c r="E57" s="8" t="s">
        <v>30</v>
      </c>
      <c r="F57" s="9" t="s">
        <v>22</v>
      </c>
      <c r="G57" s="119">
        <v>25</v>
      </c>
      <c r="H57" s="10"/>
      <c r="I57" s="10">
        <v>1</v>
      </c>
      <c r="J57" s="38">
        <f t="shared" si="4"/>
        <v>0</v>
      </c>
      <c r="K57" s="44">
        <f t="shared" si="5"/>
        <v>0</v>
      </c>
      <c r="L57" s="49"/>
      <c r="M57" s="184"/>
      <c r="N57" s="138"/>
      <c r="O57" s="139"/>
      <c r="P57" s="139"/>
      <c r="Q57" s="140"/>
    </row>
    <row r="58" spans="2:17" x14ac:dyDescent="0.3">
      <c r="B58" s="145"/>
      <c r="C58" s="167"/>
      <c r="D58" s="171"/>
      <c r="E58" s="8" t="s">
        <v>32</v>
      </c>
      <c r="F58" s="9" t="s">
        <v>24</v>
      </c>
      <c r="G58" s="119">
        <v>10</v>
      </c>
      <c r="H58" s="10"/>
      <c r="I58" s="10">
        <v>1</v>
      </c>
      <c r="J58" s="38">
        <f t="shared" si="4"/>
        <v>0</v>
      </c>
      <c r="K58" s="44">
        <f t="shared" si="5"/>
        <v>0</v>
      </c>
      <c r="L58" s="49"/>
      <c r="M58" s="184"/>
      <c r="N58" s="138"/>
      <c r="O58" s="139"/>
      <c r="P58" s="139"/>
      <c r="Q58" s="140"/>
    </row>
    <row r="59" spans="2:17" x14ac:dyDescent="0.3">
      <c r="B59" s="145"/>
      <c r="C59" s="167"/>
      <c r="D59" s="171"/>
      <c r="E59" s="8" t="s">
        <v>19</v>
      </c>
      <c r="F59" s="9" t="s">
        <v>24</v>
      </c>
      <c r="G59" s="119">
        <v>2</v>
      </c>
      <c r="H59" s="10"/>
      <c r="I59" s="10">
        <v>1</v>
      </c>
      <c r="J59" s="38">
        <f t="shared" si="4"/>
        <v>0</v>
      </c>
      <c r="K59" s="44">
        <f t="shared" si="5"/>
        <v>0</v>
      </c>
      <c r="L59" s="49"/>
      <c r="M59" s="184"/>
      <c r="N59" s="138"/>
      <c r="O59" s="139"/>
      <c r="P59" s="139"/>
      <c r="Q59" s="140"/>
    </row>
    <row r="60" spans="2:17" x14ac:dyDescent="0.3">
      <c r="B60" s="145"/>
      <c r="C60" s="168"/>
      <c r="D60" s="172"/>
      <c r="E60" s="13" t="s">
        <v>20</v>
      </c>
      <c r="F60" s="14" t="s">
        <v>24</v>
      </c>
      <c r="G60" s="120">
        <v>5</v>
      </c>
      <c r="H60" s="11"/>
      <c r="I60" s="11">
        <v>1</v>
      </c>
      <c r="J60" s="39">
        <f t="shared" si="4"/>
        <v>0</v>
      </c>
      <c r="K60" s="45">
        <f t="shared" si="5"/>
        <v>0</v>
      </c>
      <c r="L60" s="50"/>
      <c r="M60" s="185"/>
      <c r="N60" s="133"/>
      <c r="O60" s="135"/>
      <c r="P60" s="135"/>
      <c r="Q60" s="137"/>
    </row>
    <row r="61" spans="2:17" x14ac:dyDescent="0.3">
      <c r="B61" s="145"/>
      <c r="C61" s="173" t="s">
        <v>10</v>
      </c>
      <c r="D61" s="147" t="s">
        <v>8</v>
      </c>
      <c r="E61" s="5" t="s">
        <v>27</v>
      </c>
      <c r="F61" s="6" t="s">
        <v>24</v>
      </c>
      <c r="G61" s="118">
        <v>2</v>
      </c>
      <c r="H61" s="7"/>
      <c r="I61" s="7">
        <v>231</v>
      </c>
      <c r="J61" s="17">
        <f t="shared" si="0"/>
        <v>0</v>
      </c>
      <c r="K61" s="36">
        <f t="shared" si="1"/>
        <v>0</v>
      </c>
      <c r="L61" s="51"/>
      <c r="M61" s="150" t="s">
        <v>2</v>
      </c>
      <c r="N61" s="132">
        <v>126</v>
      </c>
      <c r="O61" s="134">
        <v>14</v>
      </c>
      <c r="P61" s="134">
        <v>91</v>
      </c>
      <c r="Q61" s="136">
        <f>SUM(N61:P61)</f>
        <v>231</v>
      </c>
    </row>
    <row r="62" spans="2:17" x14ac:dyDescent="0.3">
      <c r="B62" s="145"/>
      <c r="C62" s="174"/>
      <c r="D62" s="148"/>
      <c r="E62" s="8" t="s">
        <v>9</v>
      </c>
      <c r="F62" s="9" t="s">
        <v>24</v>
      </c>
      <c r="G62" s="119">
        <v>1</v>
      </c>
      <c r="H62" s="10"/>
      <c r="I62" s="10">
        <v>231</v>
      </c>
      <c r="J62" s="38">
        <f t="shared" si="0"/>
        <v>0</v>
      </c>
      <c r="K62" s="44">
        <f t="shared" si="1"/>
        <v>0</v>
      </c>
      <c r="L62" s="49"/>
      <c r="M62" s="151"/>
      <c r="N62" s="138"/>
      <c r="O62" s="139"/>
      <c r="P62" s="139"/>
      <c r="Q62" s="140"/>
    </row>
    <row r="63" spans="2:17" ht="29.4" customHeight="1" x14ac:dyDescent="0.3">
      <c r="B63" s="145"/>
      <c r="C63" s="174"/>
      <c r="D63" s="148"/>
      <c r="E63" s="12" t="s">
        <v>71</v>
      </c>
      <c r="F63" s="9" t="s">
        <v>23</v>
      </c>
      <c r="G63" s="119">
        <v>1</v>
      </c>
      <c r="H63" s="10"/>
      <c r="I63" s="10">
        <v>231</v>
      </c>
      <c r="J63" s="38">
        <f t="shared" si="0"/>
        <v>0</v>
      </c>
      <c r="K63" s="44">
        <f t="shared" si="1"/>
        <v>0</v>
      </c>
      <c r="L63" s="49"/>
      <c r="M63" s="151"/>
      <c r="N63" s="138"/>
      <c r="O63" s="139"/>
      <c r="P63" s="139"/>
      <c r="Q63" s="140"/>
    </row>
    <row r="64" spans="2:17" x14ac:dyDescent="0.3">
      <c r="B64" s="145"/>
      <c r="C64" s="174"/>
      <c r="D64" s="148"/>
      <c r="E64" s="8" t="s">
        <v>5</v>
      </c>
      <c r="F64" s="9" t="s">
        <v>22</v>
      </c>
      <c r="G64" s="119">
        <v>5</v>
      </c>
      <c r="H64" s="10"/>
      <c r="I64" s="10">
        <v>231</v>
      </c>
      <c r="J64" s="38">
        <f t="shared" si="0"/>
        <v>0</v>
      </c>
      <c r="K64" s="44">
        <f t="shared" si="1"/>
        <v>0</v>
      </c>
      <c r="L64" s="49"/>
      <c r="M64" s="151"/>
      <c r="N64" s="138"/>
      <c r="O64" s="139"/>
      <c r="P64" s="139"/>
      <c r="Q64" s="140"/>
    </row>
    <row r="65" spans="1:17" ht="43.2" x14ac:dyDescent="0.3">
      <c r="B65" s="145"/>
      <c r="C65" s="174"/>
      <c r="D65" s="149"/>
      <c r="E65" s="22" t="s">
        <v>72</v>
      </c>
      <c r="F65" s="14" t="s">
        <v>23</v>
      </c>
      <c r="G65" s="120">
        <v>1</v>
      </c>
      <c r="H65" s="11"/>
      <c r="I65" s="10">
        <v>231</v>
      </c>
      <c r="J65" s="39">
        <f t="shared" si="0"/>
        <v>0</v>
      </c>
      <c r="K65" s="45">
        <f t="shared" si="1"/>
        <v>0</v>
      </c>
      <c r="L65" s="50"/>
      <c r="M65" s="152"/>
      <c r="N65" s="133"/>
      <c r="O65" s="135"/>
      <c r="P65" s="135"/>
      <c r="Q65" s="137"/>
    </row>
    <row r="66" spans="1:17" ht="22.05" customHeight="1" x14ac:dyDescent="0.3">
      <c r="B66" s="145"/>
      <c r="C66" s="174"/>
      <c r="D66" s="153" t="s">
        <v>11</v>
      </c>
      <c r="E66" s="29" t="s">
        <v>34</v>
      </c>
      <c r="F66" s="15" t="s">
        <v>22</v>
      </c>
      <c r="G66" s="34">
        <v>15</v>
      </c>
      <c r="H66" s="16"/>
      <c r="I66" s="16">
        <v>52</v>
      </c>
      <c r="J66" s="41">
        <f t="shared" si="0"/>
        <v>0</v>
      </c>
      <c r="K66" s="47">
        <f t="shared" si="1"/>
        <v>0</v>
      </c>
      <c r="L66" s="51"/>
      <c r="M66" s="155" t="s">
        <v>2</v>
      </c>
      <c r="N66" s="132">
        <v>26</v>
      </c>
      <c r="O66" s="134">
        <v>7</v>
      </c>
      <c r="P66" s="134">
        <v>19</v>
      </c>
      <c r="Q66" s="136">
        <f>SUM(N66:P66)</f>
        <v>52</v>
      </c>
    </row>
    <row r="67" spans="1:17" ht="18" customHeight="1" x14ac:dyDescent="0.3">
      <c r="B67" s="145"/>
      <c r="C67" s="174"/>
      <c r="D67" s="154"/>
      <c r="E67" s="8" t="s">
        <v>26</v>
      </c>
      <c r="F67" s="27" t="s">
        <v>24</v>
      </c>
      <c r="G67" s="122">
        <v>1</v>
      </c>
      <c r="H67" s="28"/>
      <c r="I67" s="28">
        <v>52</v>
      </c>
      <c r="J67" s="42">
        <f t="shared" si="0"/>
        <v>0</v>
      </c>
      <c r="K67" s="48">
        <f t="shared" si="1"/>
        <v>0</v>
      </c>
      <c r="L67" s="50"/>
      <c r="M67" s="156"/>
      <c r="N67" s="133"/>
      <c r="O67" s="135"/>
      <c r="P67" s="135"/>
      <c r="Q67" s="137"/>
    </row>
    <row r="68" spans="1:17" x14ac:dyDescent="0.3">
      <c r="B68" s="145"/>
      <c r="C68" s="174"/>
      <c r="D68" s="157" t="s">
        <v>41</v>
      </c>
      <c r="E68" s="5" t="s">
        <v>17</v>
      </c>
      <c r="F68" s="6" t="s">
        <v>24</v>
      </c>
      <c r="G68" s="123"/>
      <c r="H68" s="123"/>
      <c r="I68" s="7">
        <v>1</v>
      </c>
      <c r="J68" s="17">
        <f t="shared" si="0"/>
        <v>0</v>
      </c>
      <c r="K68" s="36">
        <f t="shared" si="1"/>
        <v>0</v>
      </c>
      <c r="L68" s="51"/>
      <c r="M68" s="160" t="s">
        <v>2</v>
      </c>
      <c r="N68" s="132"/>
      <c r="O68" s="134">
        <v>1</v>
      </c>
      <c r="P68" s="134"/>
      <c r="Q68" s="136">
        <f>SUM(N68:P68)</f>
        <v>1</v>
      </c>
    </row>
    <row r="69" spans="1:17" x14ac:dyDescent="0.3">
      <c r="B69" s="145"/>
      <c r="C69" s="174"/>
      <c r="D69" s="158"/>
      <c r="E69" s="8" t="s">
        <v>19</v>
      </c>
      <c r="F69" s="9" t="s">
        <v>24</v>
      </c>
      <c r="G69" s="119">
        <v>1</v>
      </c>
      <c r="H69" s="10"/>
      <c r="I69" s="10">
        <v>1</v>
      </c>
      <c r="J69" s="38">
        <f t="shared" si="0"/>
        <v>0</v>
      </c>
      <c r="K69" s="44">
        <f t="shared" si="1"/>
        <v>0</v>
      </c>
      <c r="L69" s="49"/>
      <c r="M69" s="161"/>
      <c r="N69" s="138"/>
      <c r="O69" s="139"/>
      <c r="P69" s="139"/>
      <c r="Q69" s="140"/>
    </row>
    <row r="70" spans="1:17" s="4" customFormat="1" x14ac:dyDescent="0.3">
      <c r="A70"/>
      <c r="B70" s="145"/>
      <c r="C70" s="175"/>
      <c r="D70" s="159"/>
      <c r="E70" s="13" t="s">
        <v>20</v>
      </c>
      <c r="F70" s="14" t="s">
        <v>24</v>
      </c>
      <c r="G70" s="120">
        <v>1</v>
      </c>
      <c r="H70" s="11"/>
      <c r="I70" s="11">
        <v>1</v>
      </c>
      <c r="J70" s="39">
        <f t="shared" si="0"/>
        <v>0</v>
      </c>
      <c r="K70" s="45">
        <f t="shared" si="1"/>
        <v>0</v>
      </c>
      <c r="L70" s="50"/>
      <c r="M70" s="162"/>
      <c r="N70" s="133"/>
      <c r="O70" s="135"/>
      <c r="P70" s="135"/>
      <c r="Q70" s="137"/>
    </row>
    <row r="71" spans="1:17" x14ac:dyDescent="0.3">
      <c r="B71" s="146"/>
      <c r="C71" s="32" t="s">
        <v>35</v>
      </c>
      <c r="D71" s="31" t="s">
        <v>11</v>
      </c>
      <c r="E71" s="33" t="s">
        <v>36</v>
      </c>
      <c r="F71" s="15" t="s">
        <v>24</v>
      </c>
      <c r="G71" s="34">
        <v>2</v>
      </c>
      <c r="H71" s="16"/>
      <c r="I71" s="34">
        <v>52</v>
      </c>
      <c r="J71" s="41">
        <f t="shared" si="0"/>
        <v>0</v>
      </c>
      <c r="K71" s="47">
        <f t="shared" si="1"/>
        <v>0</v>
      </c>
      <c r="M71" s="55" t="s">
        <v>2</v>
      </c>
      <c r="N71" s="56">
        <v>26</v>
      </c>
      <c r="O71" s="57">
        <v>7</v>
      </c>
      <c r="P71" s="57">
        <v>19</v>
      </c>
      <c r="Q71" s="58">
        <f>SUM(N71:P71)</f>
        <v>52</v>
      </c>
    </row>
    <row r="73" spans="1:17" ht="17.55" customHeight="1" x14ac:dyDescent="0.3">
      <c r="C73" s="190" t="s">
        <v>47</v>
      </c>
      <c r="D73" s="190"/>
    </row>
    <row r="74" spans="1:17" ht="15" customHeight="1" x14ac:dyDescent="0.3">
      <c r="C74" s="186" t="s">
        <v>42</v>
      </c>
      <c r="D74" s="187"/>
      <c r="E74" s="59"/>
      <c r="F74" s="60"/>
      <c r="G74" s="61"/>
      <c r="H74" s="61"/>
      <c r="I74" s="61"/>
      <c r="J74" s="65">
        <f>SUM(J8:J71)</f>
        <v>0</v>
      </c>
      <c r="K74" s="63"/>
    </row>
    <row r="76" spans="1:17" ht="15" customHeight="1" x14ac:dyDescent="0.3">
      <c r="C76" s="186" t="s">
        <v>43</v>
      </c>
      <c r="D76" s="187"/>
      <c r="E76" s="59"/>
      <c r="F76" s="60"/>
      <c r="G76" s="61"/>
      <c r="H76" s="61"/>
      <c r="I76" s="61"/>
      <c r="J76" s="62"/>
      <c r="K76" s="64">
        <f>SUM(K8:K71)</f>
        <v>0</v>
      </c>
      <c r="M76" s="43"/>
    </row>
    <row r="78" spans="1:17" ht="28.95" customHeight="1" x14ac:dyDescent="0.3">
      <c r="C78" s="188" t="s">
        <v>48</v>
      </c>
      <c r="D78" s="189"/>
      <c r="E78" s="59"/>
      <c r="F78" s="60"/>
      <c r="G78" s="61"/>
      <c r="H78" s="61"/>
      <c r="I78" s="61"/>
      <c r="J78" s="62"/>
      <c r="K78" s="64">
        <f>SUM(K76*48)</f>
        <v>0</v>
      </c>
    </row>
  </sheetData>
  <mergeCells count="96">
    <mergeCell ref="M68:M70"/>
    <mergeCell ref="C74:D74"/>
    <mergeCell ref="C76:D76"/>
    <mergeCell ref="C78:D78"/>
    <mergeCell ref="C73:D73"/>
    <mergeCell ref="M52:M54"/>
    <mergeCell ref="M55:M60"/>
    <mergeCell ref="M61:M65"/>
    <mergeCell ref="M66:M67"/>
    <mergeCell ref="M40:M47"/>
    <mergeCell ref="M48:M51"/>
    <mergeCell ref="M6:Q6"/>
    <mergeCell ref="M8:M15"/>
    <mergeCell ref="M16:M19"/>
    <mergeCell ref="M20:M22"/>
    <mergeCell ref="M23:M28"/>
    <mergeCell ref="Q8:Q15"/>
    <mergeCell ref="Q16:Q19"/>
    <mergeCell ref="Q20:Q22"/>
    <mergeCell ref="Q23:Q28"/>
    <mergeCell ref="D66:D67"/>
    <mergeCell ref="C6:K6"/>
    <mergeCell ref="C8:C28"/>
    <mergeCell ref="D8:D15"/>
    <mergeCell ref="D16:D19"/>
    <mergeCell ref="D23:D28"/>
    <mergeCell ref="C61:C70"/>
    <mergeCell ref="D61:D65"/>
    <mergeCell ref="D68:D70"/>
    <mergeCell ref="D20:D22"/>
    <mergeCell ref="C40:C60"/>
    <mergeCell ref="D52:D54"/>
    <mergeCell ref="D55:D60"/>
    <mergeCell ref="D40:D47"/>
    <mergeCell ref="D48:D51"/>
    <mergeCell ref="C29:C38"/>
    <mergeCell ref="D29:D33"/>
    <mergeCell ref="M29:M33"/>
    <mergeCell ref="D34:D35"/>
    <mergeCell ref="M34:M35"/>
    <mergeCell ref="D36:D38"/>
    <mergeCell ref="M36:M38"/>
    <mergeCell ref="B8:B39"/>
    <mergeCell ref="B40:B71"/>
    <mergeCell ref="N8:N15"/>
    <mergeCell ref="O8:O15"/>
    <mergeCell ref="P8:P15"/>
    <mergeCell ref="N16:N19"/>
    <mergeCell ref="O16:O19"/>
    <mergeCell ref="P16:P19"/>
    <mergeCell ref="N20:N22"/>
    <mergeCell ref="O20:O22"/>
    <mergeCell ref="P20:P22"/>
    <mergeCell ref="N23:N28"/>
    <mergeCell ref="O23:O28"/>
    <mergeCell ref="P23:P28"/>
    <mergeCell ref="N29:N33"/>
    <mergeCell ref="O29:O33"/>
    <mergeCell ref="P29:P33"/>
    <mergeCell ref="Q29:Q33"/>
    <mergeCell ref="N34:N35"/>
    <mergeCell ref="O34:O35"/>
    <mergeCell ref="P34:P35"/>
    <mergeCell ref="Q34:Q35"/>
    <mergeCell ref="N36:N38"/>
    <mergeCell ref="O36:O38"/>
    <mergeCell ref="P36:P38"/>
    <mergeCell ref="Q36:Q38"/>
    <mergeCell ref="N40:N47"/>
    <mergeCell ref="O40:O47"/>
    <mergeCell ref="P40:P47"/>
    <mergeCell ref="Q40:Q47"/>
    <mergeCell ref="N48:N51"/>
    <mergeCell ref="O48:O51"/>
    <mergeCell ref="P48:P51"/>
    <mergeCell ref="Q48:Q51"/>
    <mergeCell ref="N52:N54"/>
    <mergeCell ref="O52:O54"/>
    <mergeCell ref="P52:P54"/>
    <mergeCell ref="Q52:Q54"/>
    <mergeCell ref="N55:N60"/>
    <mergeCell ref="O55:O60"/>
    <mergeCell ref="P55:P60"/>
    <mergeCell ref="Q55:Q60"/>
    <mergeCell ref="N61:N65"/>
    <mergeCell ref="O61:O65"/>
    <mergeCell ref="P61:P65"/>
    <mergeCell ref="Q61:Q65"/>
    <mergeCell ref="N66:N67"/>
    <mergeCell ref="O66:O67"/>
    <mergeCell ref="P66:P67"/>
    <mergeCell ref="Q66:Q67"/>
    <mergeCell ref="N68:N70"/>
    <mergeCell ref="O68:O70"/>
    <mergeCell ref="P68:P70"/>
    <mergeCell ref="Q68:Q70"/>
  </mergeCells>
  <pageMargins left="0.7" right="0.7" top="0.75" bottom="0.75" header="0.3" footer="0.3"/>
  <pageSetup paperSize="9" orientation="portrait" verticalDpi="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N38"/>
  <sheetViews>
    <sheetView zoomScale="110" zoomScaleNormal="110" workbookViewId="0">
      <selection activeCell="M12" sqref="M12"/>
    </sheetView>
  </sheetViews>
  <sheetFormatPr defaultRowHeight="14.4" x14ac:dyDescent="0.3"/>
  <cols>
    <col min="3" max="3" width="12" customWidth="1"/>
    <col min="5" max="5" width="7.21875" customWidth="1"/>
    <col min="6" max="6" width="2.33203125" customWidth="1"/>
    <col min="7" max="7" width="7.21875" customWidth="1"/>
    <col min="10" max="10" width="14.77734375" style="4" customWidth="1"/>
    <col min="11" max="12" width="12.6640625" style="4" customWidth="1"/>
    <col min="13" max="13" width="34.77734375" style="3" customWidth="1"/>
    <col min="14" max="14" width="8.88671875" style="3"/>
  </cols>
  <sheetData>
    <row r="1" spans="1:14" x14ac:dyDescent="0.3">
      <c r="A1" s="1" t="s">
        <v>73</v>
      </c>
      <c r="C1" s="3"/>
      <c r="D1" s="3"/>
      <c r="E1" s="3"/>
    </row>
    <row r="2" spans="1:14" x14ac:dyDescent="0.3">
      <c r="A2" t="s">
        <v>0</v>
      </c>
      <c r="C2" s="3"/>
      <c r="D2" s="3"/>
      <c r="E2" s="3"/>
    </row>
    <row r="3" spans="1:14" x14ac:dyDescent="0.3">
      <c r="C3" s="3"/>
      <c r="D3" s="3"/>
      <c r="E3" s="3"/>
    </row>
    <row r="4" spans="1:14" x14ac:dyDescent="0.3">
      <c r="A4" t="s">
        <v>62</v>
      </c>
      <c r="C4" s="3"/>
      <c r="D4" s="3"/>
      <c r="E4" s="3"/>
    </row>
    <row r="6" spans="1:14" x14ac:dyDescent="0.3">
      <c r="C6" s="163" t="s">
        <v>56</v>
      </c>
      <c r="D6" s="164"/>
      <c r="E6" s="164"/>
      <c r="F6" s="164"/>
      <c r="G6" s="164"/>
      <c r="H6" s="164"/>
      <c r="I6" s="164"/>
      <c r="J6" s="164"/>
      <c r="K6" s="164"/>
      <c r="L6" s="164"/>
      <c r="M6" s="164"/>
      <c r="N6" s="165"/>
    </row>
    <row r="7" spans="1:14" x14ac:dyDescent="0.3">
      <c r="C7" s="69"/>
      <c r="D7" s="70"/>
      <c r="E7" s="70"/>
      <c r="F7" s="70"/>
      <c r="G7" s="70"/>
      <c r="H7" s="70"/>
      <c r="I7" s="104"/>
      <c r="J7" s="164"/>
      <c r="K7" s="164"/>
      <c r="L7" s="70"/>
      <c r="M7" s="70"/>
      <c r="N7" s="71"/>
    </row>
    <row r="8" spans="1:14" ht="59.4" customHeight="1" x14ac:dyDescent="0.3">
      <c r="C8" s="97" t="s">
        <v>4</v>
      </c>
      <c r="D8" s="68" t="s">
        <v>54</v>
      </c>
      <c r="E8" s="191" t="s">
        <v>60</v>
      </c>
      <c r="F8" s="191"/>
      <c r="G8" s="191"/>
      <c r="H8" s="68" t="s">
        <v>22</v>
      </c>
      <c r="I8" s="105" t="s">
        <v>70</v>
      </c>
      <c r="J8" s="68" t="s">
        <v>61</v>
      </c>
      <c r="K8" s="68" t="s">
        <v>55</v>
      </c>
      <c r="L8" s="114" t="s">
        <v>69</v>
      </c>
      <c r="M8" s="87" t="s">
        <v>58</v>
      </c>
      <c r="N8" s="67"/>
    </row>
    <row r="9" spans="1:14" x14ac:dyDescent="0.3">
      <c r="C9" s="192" t="s">
        <v>67</v>
      </c>
      <c r="D9" s="88">
        <v>4</v>
      </c>
      <c r="E9" s="89">
        <v>0.9</v>
      </c>
      <c r="F9" s="90" t="s">
        <v>57</v>
      </c>
      <c r="G9" s="91">
        <v>2.1</v>
      </c>
      <c r="H9" s="126">
        <f>SUM(E9*G9)</f>
        <v>1.8900000000000001</v>
      </c>
      <c r="I9" s="126">
        <f>SUM(D9*H9)</f>
        <v>7.5600000000000005</v>
      </c>
      <c r="J9" s="6" t="s">
        <v>57</v>
      </c>
      <c r="K9" s="6"/>
      <c r="L9" s="98"/>
      <c r="M9" s="92"/>
      <c r="N9" s="93"/>
    </row>
    <row r="10" spans="1:14" x14ac:dyDescent="0.3">
      <c r="C10" s="193"/>
      <c r="D10" s="72">
        <v>10</v>
      </c>
      <c r="E10" s="76">
        <v>1.2</v>
      </c>
      <c r="F10" s="77" t="s">
        <v>57</v>
      </c>
      <c r="G10" s="78">
        <v>2.1</v>
      </c>
      <c r="H10" s="127">
        <f t="shared" ref="H10:H24" si="0">SUM(E10*G10)</f>
        <v>2.52</v>
      </c>
      <c r="I10" s="127">
        <f t="shared" ref="I10:I24" si="1">SUM(D10*H10)</f>
        <v>25.2</v>
      </c>
      <c r="J10" s="9" t="s">
        <v>57</v>
      </c>
      <c r="K10" s="9"/>
      <c r="L10" s="99"/>
      <c r="M10" s="73"/>
      <c r="N10" s="94"/>
    </row>
    <row r="11" spans="1:14" x14ac:dyDescent="0.3">
      <c r="C11" s="193"/>
      <c r="D11" s="72">
        <v>2</v>
      </c>
      <c r="E11" s="76">
        <v>1.7</v>
      </c>
      <c r="F11" s="77" t="s">
        <v>57</v>
      </c>
      <c r="G11" s="78">
        <v>2.4</v>
      </c>
      <c r="H11" s="127">
        <f t="shared" si="0"/>
        <v>4.08</v>
      </c>
      <c r="I11" s="127">
        <f t="shared" si="1"/>
        <v>8.16</v>
      </c>
      <c r="J11" s="9" t="s">
        <v>57</v>
      </c>
      <c r="K11" s="9"/>
      <c r="L11" s="99"/>
      <c r="M11" s="73"/>
      <c r="N11" s="94"/>
    </row>
    <row r="12" spans="1:14" x14ac:dyDescent="0.3">
      <c r="C12" s="193"/>
      <c r="D12" s="72">
        <v>2</v>
      </c>
      <c r="E12" s="76">
        <v>2.1</v>
      </c>
      <c r="F12" s="77" t="s">
        <v>57</v>
      </c>
      <c r="G12" s="78">
        <v>2.1</v>
      </c>
      <c r="H12" s="127">
        <f t="shared" si="0"/>
        <v>4.41</v>
      </c>
      <c r="I12" s="127">
        <f t="shared" si="1"/>
        <v>8.82</v>
      </c>
      <c r="J12" s="9" t="s">
        <v>57</v>
      </c>
      <c r="K12" s="9"/>
      <c r="L12" s="99"/>
      <c r="M12" s="73"/>
      <c r="N12" s="94"/>
    </row>
    <row r="13" spans="1:14" x14ac:dyDescent="0.3">
      <c r="C13" s="193"/>
      <c r="D13" s="72">
        <v>3</v>
      </c>
      <c r="E13" s="76">
        <v>2</v>
      </c>
      <c r="F13" s="77" t="s">
        <v>57</v>
      </c>
      <c r="G13" s="78">
        <v>1.4</v>
      </c>
      <c r="H13" s="127">
        <f t="shared" si="0"/>
        <v>2.8</v>
      </c>
      <c r="I13" s="127">
        <f t="shared" si="1"/>
        <v>8.3999999999999986</v>
      </c>
      <c r="J13" s="9" t="s">
        <v>57</v>
      </c>
      <c r="K13" s="9"/>
      <c r="L13" s="99"/>
      <c r="M13" s="73"/>
      <c r="N13" s="94"/>
    </row>
    <row r="14" spans="1:14" x14ac:dyDescent="0.3">
      <c r="C14" s="193"/>
      <c r="D14" s="72">
        <v>4</v>
      </c>
      <c r="E14" s="76">
        <v>0.5</v>
      </c>
      <c r="F14" s="77" t="s">
        <v>57</v>
      </c>
      <c r="G14" s="78">
        <v>1.1000000000000001</v>
      </c>
      <c r="H14" s="127">
        <f t="shared" si="0"/>
        <v>0.55000000000000004</v>
      </c>
      <c r="I14" s="127">
        <f t="shared" si="1"/>
        <v>2.2000000000000002</v>
      </c>
      <c r="J14" s="9" t="s">
        <v>57</v>
      </c>
      <c r="K14" s="9"/>
      <c r="L14" s="99"/>
      <c r="M14" s="73"/>
      <c r="N14" s="94"/>
    </row>
    <row r="15" spans="1:14" x14ac:dyDescent="0.3">
      <c r="C15" s="193"/>
      <c r="D15" s="72">
        <v>1</v>
      </c>
      <c r="E15" s="76">
        <v>0.6</v>
      </c>
      <c r="F15" s="77" t="s">
        <v>57</v>
      </c>
      <c r="G15" s="78">
        <v>0.6</v>
      </c>
      <c r="H15" s="127">
        <f t="shared" si="0"/>
        <v>0.36</v>
      </c>
      <c r="I15" s="127">
        <f t="shared" si="1"/>
        <v>0.36</v>
      </c>
      <c r="J15" s="9" t="s">
        <v>57</v>
      </c>
      <c r="K15" s="9"/>
      <c r="L15" s="99"/>
      <c r="M15" s="73"/>
      <c r="N15" s="94"/>
    </row>
    <row r="16" spans="1:14" x14ac:dyDescent="0.3">
      <c r="C16" s="193"/>
      <c r="D16" s="72">
        <v>2</v>
      </c>
      <c r="E16" s="76">
        <v>1.7</v>
      </c>
      <c r="F16" s="77" t="s">
        <v>57</v>
      </c>
      <c r="G16" s="78">
        <v>0.9</v>
      </c>
      <c r="H16" s="127">
        <f t="shared" si="0"/>
        <v>1.53</v>
      </c>
      <c r="I16" s="127">
        <f t="shared" si="1"/>
        <v>3.06</v>
      </c>
      <c r="J16" s="9" t="s">
        <v>57</v>
      </c>
      <c r="K16" s="9"/>
      <c r="L16" s="99"/>
      <c r="M16" s="73"/>
      <c r="N16" s="94"/>
    </row>
    <row r="17" spans="3:14" x14ac:dyDescent="0.3">
      <c r="C17" s="193"/>
      <c r="D17" s="72">
        <v>2</v>
      </c>
      <c r="E17" s="76">
        <v>1.2</v>
      </c>
      <c r="F17" s="77" t="s">
        <v>57</v>
      </c>
      <c r="G17" s="78">
        <v>1.4</v>
      </c>
      <c r="H17" s="127">
        <f t="shared" si="0"/>
        <v>1.68</v>
      </c>
      <c r="I17" s="127">
        <f t="shared" si="1"/>
        <v>3.36</v>
      </c>
      <c r="J17" s="9" t="s">
        <v>57</v>
      </c>
      <c r="K17" s="9"/>
      <c r="L17" s="99"/>
      <c r="M17" s="73"/>
      <c r="N17" s="94"/>
    </row>
    <row r="18" spans="3:14" x14ac:dyDescent="0.3">
      <c r="C18" s="193"/>
      <c r="D18" s="72">
        <v>1</v>
      </c>
      <c r="E18" s="76">
        <v>0.9</v>
      </c>
      <c r="F18" s="77" t="s">
        <v>57</v>
      </c>
      <c r="G18" s="78">
        <v>1.8</v>
      </c>
      <c r="H18" s="127">
        <f t="shared" si="0"/>
        <v>1.62</v>
      </c>
      <c r="I18" s="127">
        <f t="shared" si="1"/>
        <v>1.62</v>
      </c>
      <c r="J18" s="9" t="s">
        <v>57</v>
      </c>
      <c r="K18" s="9"/>
      <c r="L18" s="99"/>
      <c r="M18" s="73"/>
      <c r="N18" s="94"/>
    </row>
    <row r="19" spans="3:14" x14ac:dyDescent="0.3">
      <c r="C19" s="193"/>
      <c r="D19" s="106">
        <v>4</v>
      </c>
      <c r="E19" s="107">
        <v>0.7</v>
      </c>
      <c r="F19" s="108" t="s">
        <v>57</v>
      </c>
      <c r="G19" s="109">
        <v>1.1000000000000001</v>
      </c>
      <c r="H19" s="128">
        <f t="shared" si="0"/>
        <v>0.77</v>
      </c>
      <c r="I19" s="128">
        <f t="shared" si="1"/>
        <v>3.08</v>
      </c>
      <c r="J19" s="110"/>
      <c r="K19" s="110"/>
      <c r="L19" s="111" t="s">
        <v>57</v>
      </c>
      <c r="M19" s="112"/>
      <c r="N19" s="113"/>
    </row>
    <row r="20" spans="3:14" x14ac:dyDescent="0.3">
      <c r="C20" s="194"/>
      <c r="D20" s="74">
        <v>1</v>
      </c>
      <c r="E20" s="79">
        <v>1.2</v>
      </c>
      <c r="F20" s="80" t="s">
        <v>57</v>
      </c>
      <c r="G20" s="81">
        <v>1.1000000000000001</v>
      </c>
      <c r="H20" s="129">
        <f t="shared" si="0"/>
        <v>1.32</v>
      </c>
      <c r="I20" s="129">
        <f t="shared" si="1"/>
        <v>1.32</v>
      </c>
      <c r="J20" s="14" t="s">
        <v>57</v>
      </c>
      <c r="K20" s="14"/>
      <c r="L20" s="100"/>
      <c r="M20" s="75"/>
      <c r="N20" s="95"/>
    </row>
    <row r="21" spans="3:14" ht="14.4" customHeight="1" x14ac:dyDescent="0.3">
      <c r="C21" s="195" t="s">
        <v>68</v>
      </c>
      <c r="D21" s="82">
        <v>1</v>
      </c>
      <c r="E21" s="83">
        <v>1.5</v>
      </c>
      <c r="F21" s="84" t="s">
        <v>57</v>
      </c>
      <c r="G21" s="85">
        <v>2.2999999999999998</v>
      </c>
      <c r="H21" s="130">
        <f t="shared" si="0"/>
        <v>3.4499999999999997</v>
      </c>
      <c r="I21" s="130">
        <f t="shared" si="1"/>
        <v>3.4499999999999997</v>
      </c>
      <c r="J21" s="25"/>
      <c r="K21" s="25" t="s">
        <v>57</v>
      </c>
      <c r="L21" s="101"/>
      <c r="M21" s="86"/>
      <c r="N21" s="96"/>
    </row>
    <row r="22" spans="3:14" x14ac:dyDescent="0.3">
      <c r="C22" s="195"/>
      <c r="D22" s="72">
        <v>1</v>
      </c>
      <c r="E22" s="76">
        <v>0.35</v>
      </c>
      <c r="F22" s="77" t="s">
        <v>57</v>
      </c>
      <c r="G22" s="78">
        <v>1.7</v>
      </c>
      <c r="H22" s="127">
        <f t="shared" si="0"/>
        <v>0.59499999999999997</v>
      </c>
      <c r="I22" s="127">
        <f t="shared" si="1"/>
        <v>0.59499999999999997</v>
      </c>
      <c r="J22" s="9"/>
      <c r="K22" s="25" t="s">
        <v>57</v>
      </c>
      <c r="L22" s="99"/>
      <c r="M22" s="73"/>
      <c r="N22" s="94"/>
    </row>
    <row r="23" spans="3:14" x14ac:dyDescent="0.3">
      <c r="C23" s="195"/>
      <c r="D23" s="72">
        <v>1</v>
      </c>
      <c r="E23" s="76">
        <v>0.3</v>
      </c>
      <c r="F23" s="77" t="s">
        <v>57</v>
      </c>
      <c r="G23" s="78">
        <v>0.9</v>
      </c>
      <c r="H23" s="127">
        <f t="shared" si="0"/>
        <v>0.27</v>
      </c>
      <c r="I23" s="127">
        <f t="shared" si="1"/>
        <v>0.27</v>
      </c>
      <c r="J23" s="9"/>
      <c r="K23" s="25" t="s">
        <v>57</v>
      </c>
      <c r="L23" s="99"/>
      <c r="M23" s="73"/>
      <c r="N23" s="94"/>
    </row>
    <row r="24" spans="3:14" x14ac:dyDescent="0.3">
      <c r="C24" s="195"/>
      <c r="D24" s="72">
        <v>1</v>
      </c>
      <c r="E24" s="76">
        <v>1</v>
      </c>
      <c r="F24" s="77" t="s">
        <v>57</v>
      </c>
      <c r="G24" s="78">
        <v>1.2</v>
      </c>
      <c r="H24" s="127">
        <f t="shared" si="0"/>
        <v>1.2</v>
      </c>
      <c r="I24" s="127">
        <f t="shared" si="1"/>
        <v>1.2</v>
      </c>
      <c r="J24" s="9"/>
      <c r="K24" s="25" t="s">
        <v>57</v>
      </c>
      <c r="L24" s="99"/>
      <c r="M24" s="73"/>
      <c r="N24" s="94"/>
    </row>
    <row r="25" spans="3:14" x14ac:dyDescent="0.3">
      <c r="C25" s="195"/>
      <c r="D25" s="72"/>
      <c r="E25" s="76"/>
      <c r="F25" s="77"/>
      <c r="G25" s="78"/>
      <c r="H25" s="10"/>
      <c r="I25" s="10"/>
      <c r="J25" s="9"/>
      <c r="K25" s="9"/>
      <c r="L25" s="99"/>
      <c r="M25" s="73"/>
      <c r="N25" s="94"/>
    </row>
    <row r="26" spans="3:14" x14ac:dyDescent="0.3">
      <c r="C26" s="195"/>
      <c r="D26" s="72"/>
      <c r="E26" s="76"/>
      <c r="F26" s="77"/>
      <c r="G26" s="78"/>
      <c r="H26" s="10"/>
      <c r="I26" s="10"/>
      <c r="J26" s="9"/>
      <c r="K26" s="9"/>
      <c r="L26" s="99"/>
      <c r="M26" s="73"/>
      <c r="N26" s="94"/>
    </row>
    <row r="27" spans="3:14" x14ac:dyDescent="0.3">
      <c r="C27" s="195"/>
      <c r="D27" s="72"/>
      <c r="E27" s="76"/>
      <c r="F27" s="77"/>
      <c r="G27" s="78"/>
      <c r="H27" s="10"/>
      <c r="I27" s="10"/>
      <c r="J27" s="9"/>
      <c r="K27" s="9"/>
      <c r="L27" s="99"/>
      <c r="M27" s="73"/>
      <c r="N27" s="94"/>
    </row>
    <row r="28" spans="3:14" x14ac:dyDescent="0.3">
      <c r="C28" s="195"/>
      <c r="D28" s="72"/>
      <c r="E28" s="76"/>
      <c r="F28" s="77"/>
      <c r="G28" s="78"/>
      <c r="H28" s="10"/>
      <c r="I28" s="10"/>
      <c r="J28" s="9"/>
      <c r="K28" s="9"/>
      <c r="L28" s="99"/>
      <c r="M28" s="73"/>
      <c r="N28" s="94"/>
    </row>
    <row r="29" spans="3:14" x14ac:dyDescent="0.3">
      <c r="C29" s="195"/>
      <c r="D29" s="72"/>
      <c r="E29" s="76"/>
      <c r="F29" s="77"/>
      <c r="G29" s="78"/>
      <c r="H29" s="10"/>
      <c r="I29" s="10"/>
      <c r="J29" s="9"/>
      <c r="K29" s="9"/>
      <c r="L29" s="99"/>
      <c r="M29" s="73"/>
      <c r="N29" s="94"/>
    </row>
    <row r="30" spans="3:14" x14ac:dyDescent="0.3">
      <c r="C30" s="195"/>
      <c r="D30" s="72"/>
      <c r="E30" s="76"/>
      <c r="F30" s="77"/>
      <c r="G30" s="78"/>
      <c r="H30" s="10"/>
      <c r="I30" s="10"/>
      <c r="J30" s="9"/>
      <c r="K30" s="9"/>
      <c r="L30" s="99"/>
      <c r="M30" s="73"/>
      <c r="N30" s="94"/>
    </row>
    <row r="31" spans="3:14" x14ac:dyDescent="0.3">
      <c r="C31" s="196"/>
      <c r="D31" s="74"/>
      <c r="E31" s="79"/>
      <c r="F31" s="80"/>
      <c r="G31" s="81"/>
      <c r="H31" s="11"/>
      <c r="I31" s="11"/>
      <c r="J31" s="14"/>
      <c r="K31" s="14"/>
      <c r="L31" s="100"/>
      <c r="M31" s="75"/>
      <c r="N31" s="95"/>
    </row>
    <row r="32" spans="3:14" x14ac:dyDescent="0.3">
      <c r="D32" s="2"/>
      <c r="E32" s="2"/>
      <c r="F32" s="2"/>
      <c r="G32" s="2"/>
      <c r="H32" s="2"/>
      <c r="I32" s="2"/>
    </row>
    <row r="33" spans="3:9" x14ac:dyDescent="0.3">
      <c r="D33" s="2"/>
      <c r="E33" s="2"/>
      <c r="F33" s="2"/>
      <c r="G33" s="2"/>
      <c r="H33" s="2"/>
      <c r="I33" s="2"/>
    </row>
    <row r="34" spans="3:9" x14ac:dyDescent="0.3">
      <c r="C34" s="116" t="s">
        <v>59</v>
      </c>
      <c r="D34" s="117">
        <f>SUM(D9:D31)</f>
        <v>40</v>
      </c>
      <c r="E34" s="117"/>
      <c r="F34" s="117"/>
      <c r="G34" s="117"/>
      <c r="H34" s="117"/>
      <c r="I34" s="117">
        <f>SUM(I9:I24)</f>
        <v>78.655000000000001</v>
      </c>
    </row>
    <row r="35" spans="3:9" x14ac:dyDescent="0.3">
      <c r="D35" s="2"/>
      <c r="E35" s="2"/>
      <c r="F35" s="2"/>
      <c r="G35" s="2"/>
      <c r="H35" s="2"/>
      <c r="I35" s="2"/>
    </row>
    <row r="36" spans="3:9" x14ac:dyDescent="0.3">
      <c r="D36" s="2"/>
      <c r="E36" s="2"/>
      <c r="F36" s="2"/>
      <c r="G36" s="2"/>
      <c r="H36" s="2"/>
      <c r="I36" s="2"/>
    </row>
    <row r="37" spans="3:9" x14ac:dyDescent="0.3">
      <c r="D37" s="2"/>
      <c r="E37" s="2"/>
      <c r="F37" s="2"/>
      <c r="G37" s="2"/>
      <c r="H37" s="2"/>
      <c r="I37" s="2"/>
    </row>
    <row r="38" spans="3:9" x14ac:dyDescent="0.3">
      <c r="D38" s="2"/>
      <c r="E38" s="2"/>
      <c r="F38" s="2"/>
      <c r="G38" s="2"/>
      <c r="H38" s="2"/>
      <c r="I38" s="2"/>
    </row>
  </sheetData>
  <mergeCells count="5">
    <mergeCell ref="C6:N6"/>
    <mergeCell ref="J7:K7"/>
    <mergeCell ref="E8:G8"/>
    <mergeCell ref="C9:C20"/>
    <mergeCell ref="C21:C31"/>
  </mergeCells>
  <pageMargins left="0.7" right="0.7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Žďár n S a Bystřice n P</vt:lpstr>
      <vt:lpstr>Okna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2022-09-20T10:43:47Z</dcterms:modified>
</cp:coreProperties>
</file>